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6770" windowHeight="10965" activeTab="0"/>
  </bookViews>
  <sheets>
    <sheet name="1.div." sheetId="1" r:id="rId1"/>
    <sheet name="2.div." sheetId="2" r:id="rId2"/>
    <sheet name="3.div." sheetId="3" r:id="rId3"/>
    <sheet name="4.div." sheetId="4" r:id="rId4"/>
    <sheet name="1-snitt" sheetId="5" r:id="rId5"/>
    <sheet name="2-snitt" sheetId="6" r:id="rId6"/>
    <sheet name="3-snitt" sheetId="7" r:id="rId7"/>
    <sheet name="4-snitt" sheetId="8" r:id="rId8"/>
  </sheets>
  <definedNames>
    <definedName name="_xlnm.Print_Area" localSheetId="0">'1.div.'!$A$1:$Z$84</definedName>
    <definedName name="_xlnm.Print_Area" localSheetId="4">'1-snitt'!$A$1:$G$76</definedName>
    <definedName name="_xlnm.Print_Area" localSheetId="1">'2.div.'!$A$1:$X$27</definedName>
    <definedName name="_xlnm.Print_Area" localSheetId="5">'2-snitt'!$A$1:$G$76</definedName>
    <definedName name="_xlnm.Print_Area" localSheetId="2">'3.div.'!$A$1:$Y$104</definedName>
    <definedName name="_xlnm.Print_Area" localSheetId="6">'3-snitt'!$A$1:$G$76</definedName>
    <definedName name="_xlnm.Print_Area" localSheetId="3">'4.div.'!$A$1:$Y$89</definedName>
    <definedName name="_xlnm.Print_Area" localSheetId="7">'4-snitt'!$A$1:$G$76</definedName>
  </definedNames>
  <calcPr fullCalcOnLoad="1"/>
</workbook>
</file>

<file path=xl/sharedStrings.xml><?xml version="1.0" encoding="utf-8"?>
<sst xmlns="http://schemas.openxmlformats.org/spreadsheetml/2006/main" count="3374" uniqueCount="889">
  <si>
    <t xml:space="preserve"> </t>
  </si>
  <si>
    <t>Pinner</t>
  </si>
  <si>
    <t>Snitt</t>
  </si>
  <si>
    <t>-</t>
  </si>
  <si>
    <t>1. Divisjon Bedrift Bodø</t>
  </si>
  <si>
    <t>Høyeste serie</t>
  </si>
  <si>
    <t>Høyeste 3-serie</t>
  </si>
  <si>
    <t>Høyeste omgang</t>
  </si>
  <si>
    <t>Høyeste kampresultat</t>
  </si>
  <si>
    <t>2. Divisjon Bedrift Bodø</t>
  </si>
  <si>
    <t>3. Divisjon Bedrift Bodø</t>
  </si>
  <si>
    <t>Nr.</t>
  </si>
  <si>
    <t>Navn</t>
  </si>
  <si>
    <t>Lag</t>
  </si>
  <si>
    <t>Serier</t>
  </si>
  <si>
    <t>For å få gyldig snitt (premiering) ved sesongslutt, må det spilles min. 20 serier</t>
  </si>
  <si>
    <t>Nordbank</t>
  </si>
  <si>
    <t>Vegbom</t>
  </si>
  <si>
    <t>Team Tegl</t>
  </si>
  <si>
    <t>Ildkula</t>
  </si>
  <si>
    <t>Jernjak</t>
  </si>
  <si>
    <t>Ørnkloa</t>
  </si>
  <si>
    <t>Tele</t>
  </si>
  <si>
    <t>Kokkelaget</t>
  </si>
  <si>
    <t>Widerøe</t>
  </si>
  <si>
    <t>4. Divisjon Bedrift Bodø</t>
  </si>
  <si>
    <t>4 - 0</t>
  </si>
  <si>
    <t>D</t>
  </si>
  <si>
    <t>1 - 3</t>
  </si>
  <si>
    <t>Jan Tore Jonassen</t>
  </si>
  <si>
    <t xml:space="preserve">  </t>
  </si>
  <si>
    <t>Allstars</t>
  </si>
  <si>
    <t>Henry Andorsen</t>
  </si>
  <si>
    <t>Remi Andorsen</t>
  </si>
  <si>
    <t>Viggo Bringslimark</t>
  </si>
  <si>
    <t>Hans Kummernes</t>
  </si>
  <si>
    <t>Arne Jan Knudsen</t>
  </si>
  <si>
    <t>Tore Nicolaisen</t>
  </si>
  <si>
    <t>Asyl-jentan</t>
  </si>
  <si>
    <t>Bodø Vidr. Skole</t>
  </si>
  <si>
    <t>Tåkeheimen</t>
  </si>
  <si>
    <t>Widerøe 3</t>
  </si>
  <si>
    <t>3 - 1</t>
  </si>
  <si>
    <t>Bodø 1</t>
  </si>
  <si>
    <t>Bodin</t>
  </si>
  <si>
    <t>Idrettens Hus</t>
  </si>
  <si>
    <t>Splitter Pine</t>
  </si>
  <si>
    <t>Split Personality</t>
  </si>
  <si>
    <t>Vegvalsen</t>
  </si>
  <si>
    <t>Inter Revisjon</t>
  </si>
  <si>
    <t>Jernbanen</t>
  </si>
  <si>
    <t>Sabil</t>
  </si>
  <si>
    <t>Skatten</t>
  </si>
  <si>
    <t>Bowling Babes</t>
  </si>
  <si>
    <t>Lille Trille</t>
  </si>
  <si>
    <t>Skyttsenglan</t>
  </si>
  <si>
    <t>Team Homer</t>
  </si>
  <si>
    <t>Idrettens Hus 2</t>
  </si>
  <si>
    <t>Schenker</t>
  </si>
  <si>
    <t>Widerøe 2</t>
  </si>
  <si>
    <t>Lærkula</t>
  </si>
  <si>
    <t>Kråkesølv</t>
  </si>
  <si>
    <t>Tåke 2</t>
  </si>
  <si>
    <t>Bjørn Revang</t>
  </si>
  <si>
    <t>Heidi Nordgård</t>
  </si>
  <si>
    <t>Stein Roger Holdal</t>
  </si>
  <si>
    <t>Solrunn Karlsen</t>
  </si>
  <si>
    <t>Anne-Lise Zevenbergen</t>
  </si>
  <si>
    <t>Jørn Sørås</t>
  </si>
  <si>
    <t>Thomas Aakvik</t>
  </si>
  <si>
    <t>Stian Høgland</t>
  </si>
  <si>
    <t>Marit Skjevling</t>
  </si>
  <si>
    <t>Karin Gerhardsen</t>
  </si>
  <si>
    <t>Tina Lund</t>
  </si>
  <si>
    <t>0 - 4</t>
  </si>
  <si>
    <t xml:space="preserve">Bosi </t>
  </si>
  <si>
    <t>Anita Borgerud</t>
  </si>
  <si>
    <t>Inger Marie Elvenes</t>
  </si>
  <si>
    <t>Gunn K. Johansen</t>
  </si>
  <si>
    <t>Erik Bakke</t>
  </si>
  <si>
    <t>Hallgeir Olsen</t>
  </si>
  <si>
    <t>Finn Hansen</t>
  </si>
  <si>
    <t>Bo Lundeng</t>
  </si>
  <si>
    <t>Kjell Nikolaisen</t>
  </si>
  <si>
    <t>Bjørn Tore Myrvang</t>
  </si>
  <si>
    <t>Eirik Pettersen</t>
  </si>
  <si>
    <t>Bjørnar Johansen</t>
  </si>
  <si>
    <t>Kurt Holdal</t>
  </si>
  <si>
    <t>Trond V. Thommessen</t>
  </si>
  <si>
    <t>Kjetil Vollan</t>
  </si>
  <si>
    <t>Knut Hågensen</t>
  </si>
  <si>
    <t>Tor Karlsen</t>
  </si>
  <si>
    <t>Alexander Ringdal</t>
  </si>
  <si>
    <t>Ove Eide</t>
  </si>
  <si>
    <t>Frode Johansen</t>
  </si>
  <si>
    <t>Aleksander Holand</t>
  </si>
  <si>
    <t>Rigmor Holdal</t>
  </si>
  <si>
    <t>Lasse Solhaug</t>
  </si>
  <si>
    <t>John Øyvind Hafeld</t>
  </si>
  <si>
    <t>Geir Arntsen</t>
  </si>
  <si>
    <t>Dag Larsen</t>
  </si>
  <si>
    <t>Jan Helge Johnsen</t>
  </si>
  <si>
    <t>Arnt Holm</t>
  </si>
  <si>
    <t>Strike Posten</t>
  </si>
  <si>
    <t>Daniel Østensen</t>
  </si>
  <si>
    <t>Taperkameratene 9</t>
  </si>
  <si>
    <t>Bosi</t>
  </si>
  <si>
    <t>Ståle Andersen</t>
  </si>
  <si>
    <t>Lars Nystadbakk</t>
  </si>
  <si>
    <t>Marianne Bringsli</t>
  </si>
  <si>
    <t>Laila Ingvaldsen</t>
  </si>
  <si>
    <t>Morten Ditlefsen</t>
  </si>
  <si>
    <t>Marianne T. Gabrielsen</t>
  </si>
  <si>
    <t>Kristian Nikolaisen</t>
  </si>
  <si>
    <t>Geir Alvestad</t>
  </si>
  <si>
    <t>Oddmund Horsdal</t>
  </si>
  <si>
    <t>Cato Gerhardsen</t>
  </si>
  <si>
    <t>Tor Pedersen</t>
  </si>
  <si>
    <t>Mette Størkersen</t>
  </si>
  <si>
    <t>Tore Flattum</t>
  </si>
  <si>
    <t>Khalid Elsheikh</t>
  </si>
  <si>
    <t>Karl Ole Grønning</t>
  </si>
  <si>
    <t>Knut Arvid Nilsen</t>
  </si>
  <si>
    <t>2 - 2</t>
  </si>
  <si>
    <t>Uke 38</t>
  </si>
  <si>
    <t>1. Divisjon  Bodø 2010/2011</t>
  </si>
  <si>
    <t>Hyper Boys</t>
  </si>
  <si>
    <t>Taperkameratene</t>
  </si>
  <si>
    <t>Uke 39</t>
  </si>
  <si>
    <t>Saltstraumen R</t>
  </si>
  <si>
    <t>HRS Posten</t>
  </si>
  <si>
    <t>Skanska</t>
  </si>
  <si>
    <t>Fnarnie</t>
  </si>
  <si>
    <t>Tilsynet</t>
  </si>
  <si>
    <t>Bunnpris Rønvik</t>
  </si>
  <si>
    <t>Saltstraumen Rangers</t>
  </si>
  <si>
    <t>FCG</t>
  </si>
  <si>
    <t>1243 - 1305</t>
  </si>
  <si>
    <t>0 - 1612</t>
  </si>
  <si>
    <t>1087 - 978</t>
  </si>
  <si>
    <t>1419 - 1260</t>
  </si>
  <si>
    <t>1063 - 1332</t>
  </si>
  <si>
    <t>1032 - 1102</t>
  </si>
  <si>
    <t>1124 - 1394</t>
  </si>
  <si>
    <t>1111 - 1097</t>
  </si>
  <si>
    <t>1656 - 1493</t>
  </si>
  <si>
    <t>1504 - 1254</t>
  </si>
  <si>
    <t>1322 - 1492</t>
  </si>
  <si>
    <t>1214 - 1210</t>
  </si>
  <si>
    <t>1420 - 1280</t>
  </si>
  <si>
    <t>Tonje Breivik</t>
  </si>
  <si>
    <t>Malin Trymbo</t>
  </si>
  <si>
    <t>Lill-Charlotte Kaspersen</t>
  </si>
  <si>
    <t>Kent R. Hermansen</t>
  </si>
  <si>
    <t>Kim N. Sommerbakk</t>
  </si>
  <si>
    <t>Nils Ole Jentoft</t>
  </si>
  <si>
    <t>Knut Erik Sørhaug</t>
  </si>
  <si>
    <t>Thorolf Trollsås</t>
  </si>
  <si>
    <t>Glenn Balseth</t>
  </si>
  <si>
    <t>Christian Didriksen</t>
  </si>
  <si>
    <t>Stian Høknes</t>
  </si>
  <si>
    <t>Halvard Hansen</t>
  </si>
  <si>
    <t>Ken Rune Langholm</t>
  </si>
  <si>
    <t>Edgar Olsen</t>
  </si>
  <si>
    <t>Elin Mosås</t>
  </si>
  <si>
    <t>John R. Kristoffersen</t>
  </si>
  <si>
    <t>851 - 840</t>
  </si>
  <si>
    <t>1161 - 1143</t>
  </si>
  <si>
    <t>986 - 1091</t>
  </si>
  <si>
    <t>1663 - 1509</t>
  </si>
  <si>
    <t>1118 - 1177</t>
  </si>
  <si>
    <t>0 - 755</t>
  </si>
  <si>
    <t>1084 - 1054</t>
  </si>
  <si>
    <t>940 - 1134</t>
  </si>
  <si>
    <t>1434 - 1321</t>
  </si>
  <si>
    <t>1012 - 1045</t>
  </si>
  <si>
    <t>1142 - 1031</t>
  </si>
  <si>
    <t>1481 - 1301</t>
  </si>
  <si>
    <t>1341 - 1438</t>
  </si>
  <si>
    <t>1579 - 1294</t>
  </si>
  <si>
    <t>1563 - 1540</t>
  </si>
  <si>
    <t>Martin Sivertsen</t>
  </si>
  <si>
    <t>Bjarne Hagen</t>
  </si>
  <si>
    <t>Øivind Bringslimark</t>
  </si>
  <si>
    <t>Kristian Jensen</t>
  </si>
  <si>
    <t>Helene Johansen</t>
  </si>
  <si>
    <t>Victoria Jensen</t>
  </si>
  <si>
    <t>Kjell Litangen</t>
  </si>
  <si>
    <t>Ole J. Mølstre</t>
  </si>
  <si>
    <t>Per Erik Nesvold</t>
  </si>
  <si>
    <t>Tor Arne Ramsvik</t>
  </si>
  <si>
    <t>Thomas Edvardsen</t>
  </si>
  <si>
    <t>Arnt Ove Magnussen</t>
  </si>
  <si>
    <t>Hans-Kristian Hansen</t>
  </si>
  <si>
    <t>Atle Holck</t>
  </si>
  <si>
    <t>Steinar Andersen</t>
  </si>
  <si>
    <t>Jan-Sverre Brattsti</t>
  </si>
  <si>
    <t>Dagfin Alfheim</t>
  </si>
  <si>
    <t>Odd Leif Johansen</t>
  </si>
  <si>
    <t>Øystein Ruud</t>
  </si>
  <si>
    <t>Tommy Sannes</t>
  </si>
  <si>
    <t>Gunn-Anita Helskog</t>
  </si>
  <si>
    <t>John Espen Edvardsen</t>
  </si>
  <si>
    <t>Elin Richardsen</t>
  </si>
  <si>
    <t>Stine Hatlem</t>
  </si>
  <si>
    <t>Kenneth Iversen</t>
  </si>
  <si>
    <t>Jørgen Nergaard</t>
  </si>
  <si>
    <t>Martin Gåsland</t>
  </si>
  <si>
    <t>Rayner Olsen</t>
  </si>
  <si>
    <t>Adrian Østrem</t>
  </si>
  <si>
    <t>Arnkjell Stabel</t>
  </si>
  <si>
    <t>Torstein Abelsen</t>
  </si>
  <si>
    <t>Karl Karlsen</t>
  </si>
  <si>
    <t>Jim Arstad</t>
  </si>
  <si>
    <t>Andor Nikolaisen</t>
  </si>
  <si>
    <t>Frank Berg-Hansen</t>
  </si>
  <si>
    <t>Per Thomas Risvoll</t>
  </si>
  <si>
    <t>Lars Erik Navjord</t>
  </si>
  <si>
    <t>Dag Eirik Hanssen</t>
  </si>
  <si>
    <t>Remi Langmo</t>
  </si>
  <si>
    <t>Svein Roar Rasmussen</t>
  </si>
  <si>
    <t>Wiggo Nilsen</t>
  </si>
  <si>
    <t>Arnfinn Johansen</t>
  </si>
  <si>
    <t>Jan Nicolaysen</t>
  </si>
  <si>
    <t>Alice Stranden</t>
  </si>
  <si>
    <t>Oddvar Stranden</t>
  </si>
  <si>
    <t>Randulf Olsen</t>
  </si>
  <si>
    <t>Harald Sivertsen</t>
  </si>
  <si>
    <t>Jan Gunnar Magnussen</t>
  </si>
  <si>
    <t>Jon Tore Eiterjord</t>
  </si>
  <si>
    <t>Uke 41</t>
  </si>
  <si>
    <t>Uke 40</t>
  </si>
  <si>
    <t>1438 - 1347</t>
  </si>
  <si>
    <t>1402 - 1105</t>
  </si>
  <si>
    <t>1508 - 1271</t>
  </si>
  <si>
    <t>1056 - 1356</t>
  </si>
  <si>
    <t>1215 - 1308</t>
  </si>
  <si>
    <t>Petter Unstad</t>
  </si>
  <si>
    <t>Arvid Mørkved</t>
  </si>
  <si>
    <t>Jan Dagfinn Monssen</t>
  </si>
  <si>
    <t>Henri Skogvang</t>
  </si>
  <si>
    <t>Frank R. Thommasen</t>
  </si>
  <si>
    <t>Victoria A</t>
  </si>
  <si>
    <t>Susanne H</t>
  </si>
  <si>
    <t>Thomas Litangen</t>
  </si>
  <si>
    <t>Kristoffer Unstad</t>
  </si>
  <si>
    <t>Bjørn Mariussen</t>
  </si>
  <si>
    <t>Stig Kristiansen</t>
  </si>
  <si>
    <t>Jan-Helge Dahl</t>
  </si>
  <si>
    <t>Bjørn Ovesen</t>
  </si>
  <si>
    <t>Rune Barmark</t>
  </si>
  <si>
    <t>1287 - 1204</t>
  </si>
  <si>
    <t>1064 - 1001</t>
  </si>
  <si>
    <t>0 - 1356</t>
  </si>
  <si>
    <t>947 - 1337</t>
  </si>
  <si>
    <t>0 - 1263</t>
  </si>
  <si>
    <t>937 - 1163</t>
  </si>
  <si>
    <t>931 - 961</t>
  </si>
  <si>
    <t>1,5 - 2,5</t>
  </si>
  <si>
    <t>Helle</t>
  </si>
  <si>
    <t>Roar Seljeseth</t>
  </si>
  <si>
    <t>Lars Ingebrigtsen</t>
  </si>
  <si>
    <t>Gunnar Jensen</t>
  </si>
  <si>
    <t>Tor Gjerstad</t>
  </si>
  <si>
    <t>Ole Chr. Bolt</t>
  </si>
  <si>
    <t>Lise Bergholt</t>
  </si>
  <si>
    <t>Hanne Rendal</t>
  </si>
  <si>
    <t>Sigmund Olsen</t>
  </si>
  <si>
    <t>John-Øyvind Hafeld</t>
  </si>
  <si>
    <t>Sturla Storvand</t>
  </si>
  <si>
    <t>Håvard Lockertsen</t>
  </si>
  <si>
    <t>Ole Einar Bakøy</t>
  </si>
  <si>
    <t>Daniel Svensrud</t>
  </si>
  <si>
    <t>Ernst Andreassen</t>
  </si>
  <si>
    <t>Geir Håkon Olsen</t>
  </si>
  <si>
    <t>Dagfinn Anderssen</t>
  </si>
  <si>
    <t>Torbjørn Brasø</t>
  </si>
  <si>
    <t>1110 - 1134</t>
  </si>
  <si>
    <t>1136 - 1078</t>
  </si>
  <si>
    <t>1395 - 1338</t>
  </si>
  <si>
    <t>1175 - 1123</t>
  </si>
  <si>
    <t>1090 - 1271</t>
  </si>
  <si>
    <t>1264 - 1155</t>
  </si>
  <si>
    <t>1064 - 1196</t>
  </si>
  <si>
    <t>Lars Christensen</t>
  </si>
  <si>
    <t>Svein Arne Mosti</t>
  </si>
  <si>
    <t>Stig Knedal</t>
  </si>
  <si>
    <t>Johan Monsen</t>
  </si>
  <si>
    <t>Eirik Olsen</t>
  </si>
  <si>
    <t>Frank Thomassen</t>
  </si>
  <si>
    <t>Hallvard Høydahl</t>
  </si>
  <si>
    <t>1335 - 1620</t>
  </si>
  <si>
    <t>1119 - 1039</t>
  </si>
  <si>
    <t>1392 - 1359</t>
  </si>
  <si>
    <t>1048 - 1384</t>
  </si>
  <si>
    <t>1043 - 1071</t>
  </si>
  <si>
    <t>1203 - 955</t>
  </si>
  <si>
    <t>1151 - 1316</t>
  </si>
  <si>
    <t>Dag Erik Jørgensen</t>
  </si>
  <si>
    <t>Anne Marit Andersen</t>
  </si>
  <si>
    <t>Mona Fure</t>
  </si>
  <si>
    <t>Linn U. Aasheim</t>
  </si>
  <si>
    <t>Bjørn-Åge Nilsen</t>
  </si>
  <si>
    <t>Per Frode Titland</t>
  </si>
  <si>
    <t>1395 - 1444</t>
  </si>
  <si>
    <t>1206 - 1431</t>
  </si>
  <si>
    <t>Harald Raanes</t>
  </si>
  <si>
    <t>1540 - 1661</t>
  </si>
  <si>
    <t>1149 - 852</t>
  </si>
  <si>
    <t>Lill</t>
  </si>
  <si>
    <t>Uke 42</t>
  </si>
  <si>
    <t>1498 - 1231</t>
  </si>
  <si>
    <t>1622 - 1299</t>
  </si>
  <si>
    <t>Tone Sæterhaug</t>
  </si>
  <si>
    <t>Sofia</t>
  </si>
  <si>
    <t>1323 - 1422</t>
  </si>
  <si>
    <t>1203 - 1183</t>
  </si>
  <si>
    <t>1343 - 1249</t>
  </si>
  <si>
    <t>1115 - 1151</t>
  </si>
  <si>
    <t>Andreas Strauman</t>
  </si>
  <si>
    <t>Sebastian Tokle</t>
  </si>
  <si>
    <t>1227 - 1096</t>
  </si>
  <si>
    <t>1515 - 1334</t>
  </si>
  <si>
    <t>1351 - 1340</t>
  </si>
  <si>
    <t>367 - 1294</t>
  </si>
  <si>
    <t>1147 - 1148</t>
  </si>
  <si>
    <t>Bård Folstad</t>
  </si>
  <si>
    <t>John Christian Haavin</t>
  </si>
  <si>
    <t>Roger Valtin</t>
  </si>
  <si>
    <t>Wenche Opsahl Holdal</t>
  </si>
  <si>
    <t>Dag Runar</t>
  </si>
  <si>
    <t>Arve Klingenberg</t>
  </si>
  <si>
    <t>1552 - 1365</t>
  </si>
  <si>
    <t>1393 - 1331</t>
  </si>
  <si>
    <t>1550 - 1522</t>
  </si>
  <si>
    <t>1435 - 1448</t>
  </si>
  <si>
    <t>1252 - 1233</t>
  </si>
  <si>
    <t>920 - 1365</t>
  </si>
  <si>
    <t>1266 - 1056</t>
  </si>
  <si>
    <t>Per-Arne Schjølberg</t>
  </si>
  <si>
    <t>Børre Nikolaisen</t>
  </si>
  <si>
    <t>Roger Willassen</t>
  </si>
  <si>
    <t>Magne Pettersen</t>
  </si>
  <si>
    <t>Uke 43</t>
  </si>
  <si>
    <t>1269 - 1589</t>
  </si>
  <si>
    <t>1521 - 1332</t>
  </si>
  <si>
    <t>1560 - 1231</t>
  </si>
  <si>
    <t>1312 - 1214</t>
  </si>
  <si>
    <t>1630 - 1226</t>
  </si>
  <si>
    <t>John Ø. Hafeld</t>
  </si>
  <si>
    <t>Jonas Høyem</t>
  </si>
  <si>
    <t>Oddmund</t>
  </si>
  <si>
    <t>Morten Hansen</t>
  </si>
  <si>
    <t>Frank-Håvard Storvik</t>
  </si>
  <si>
    <t>1421 - 1414</t>
  </si>
  <si>
    <t>1613 - 1534</t>
  </si>
  <si>
    <t>1259 - 999</t>
  </si>
  <si>
    <t>1319 - 1016</t>
  </si>
  <si>
    <t>1049 - 1063</t>
  </si>
  <si>
    <t>1078 - 639</t>
  </si>
  <si>
    <t>997 - 1089</t>
  </si>
  <si>
    <t>1032 - 951</t>
  </si>
  <si>
    <t>Kirsten Pedersen</t>
  </si>
  <si>
    <t>Lisa Pedersen</t>
  </si>
  <si>
    <t>Mats Vedal</t>
  </si>
  <si>
    <t>Terje Pedersen</t>
  </si>
  <si>
    <t>Atle Edvardsen</t>
  </si>
  <si>
    <t>Leendert Ovaa</t>
  </si>
  <si>
    <t>Morten Leiknes</t>
  </si>
  <si>
    <t>Alt Trygve Åsen</t>
  </si>
  <si>
    <t>Uke 44</t>
  </si>
  <si>
    <t>1310 - 1342</t>
  </si>
  <si>
    <t>1333 - 1209</t>
  </si>
  <si>
    <t>1220 - 1565</t>
  </si>
  <si>
    <t>1252 - 1377</t>
  </si>
  <si>
    <t>1243 - 1440</t>
  </si>
  <si>
    <t>1020 - 0</t>
  </si>
  <si>
    <t>Lars-Andre Pedersen</t>
  </si>
  <si>
    <t>1224 - 1261</t>
  </si>
  <si>
    <t>1115 - 1385</t>
  </si>
  <si>
    <t>1180 - 1305</t>
  </si>
  <si>
    <t>1384 - 1049</t>
  </si>
  <si>
    <t>0 - 1060</t>
  </si>
  <si>
    <t>373 - 1019</t>
  </si>
  <si>
    <t>Anne S. Ovesen</t>
  </si>
  <si>
    <t>Sathaporn Andreassen</t>
  </si>
  <si>
    <t>Torgeir N. Risberg</t>
  </si>
  <si>
    <t>Fredrik Olsen</t>
  </si>
  <si>
    <t>Trond Dalhaug</t>
  </si>
  <si>
    <t>1454 - 1529</t>
  </si>
  <si>
    <t>1124 - 1306</t>
  </si>
  <si>
    <t>989 - 988</t>
  </si>
  <si>
    <t>1115 - 906</t>
  </si>
  <si>
    <t>Alex N</t>
  </si>
  <si>
    <t>Merete Fabritius</t>
  </si>
  <si>
    <t>Uke 45</t>
  </si>
  <si>
    <t>1650 - 1688</t>
  </si>
  <si>
    <t>1486 - 1596</t>
  </si>
  <si>
    <t>1270 - 1605</t>
  </si>
  <si>
    <t>1274 - 1341</t>
  </si>
  <si>
    <t>1036 - 1009</t>
  </si>
  <si>
    <t>1006 - 1175</t>
  </si>
  <si>
    <t>Kim Selstøe</t>
  </si>
  <si>
    <t>Geir Sandvei</t>
  </si>
  <si>
    <t>Tore Wensberg</t>
  </si>
  <si>
    <t>1418 - 1317</t>
  </si>
  <si>
    <t>1255 - 1290</t>
  </si>
  <si>
    <t>1238 - 1329</t>
  </si>
  <si>
    <t>1024 - 1285</t>
  </si>
  <si>
    <t>1253 - 1243</t>
  </si>
  <si>
    <t>1085 - 1119</t>
  </si>
  <si>
    <t>1247 - 838</t>
  </si>
  <si>
    <t>1105 - 1131</t>
  </si>
  <si>
    <t>1300 - 1059</t>
  </si>
  <si>
    <t>1400 - 1381</t>
  </si>
  <si>
    <t>1314 - 1365</t>
  </si>
  <si>
    <t>2 - 3</t>
  </si>
  <si>
    <t>1293 - 1247</t>
  </si>
  <si>
    <t>Anne Mageli</t>
  </si>
  <si>
    <t>Monica Brunsvik</t>
  </si>
  <si>
    <t>Anders Iversen</t>
  </si>
  <si>
    <t>Lars Petter Rekkedal</t>
  </si>
  <si>
    <t>Jørn Aage Johansen</t>
  </si>
  <si>
    <t>Erik Alestig</t>
  </si>
  <si>
    <t>Bjørn Arne Larsen</t>
  </si>
  <si>
    <t>Uke 46</t>
  </si>
  <si>
    <t>1498 - 1348</t>
  </si>
  <si>
    <t>1450 - 1549</t>
  </si>
  <si>
    <t>1181 - 1219</t>
  </si>
  <si>
    <t>1489 - 936</t>
  </si>
  <si>
    <t>1509 - 1080</t>
  </si>
  <si>
    <t>1237 - 1209</t>
  </si>
  <si>
    <t>Åshild Westblikk</t>
  </si>
  <si>
    <t>Adrian Williams</t>
  </si>
  <si>
    <t>Bjørnar Haukland</t>
  </si>
  <si>
    <t>Thomas Bjørnvåg</t>
  </si>
  <si>
    <t>Magnus Olsen</t>
  </si>
  <si>
    <t>Dag E. Hansen</t>
  </si>
  <si>
    <t>1358 - 1692</t>
  </si>
  <si>
    <t>1421 - 1306</t>
  </si>
  <si>
    <t>1526 - 1389</t>
  </si>
  <si>
    <t>1058 - 1294</t>
  </si>
  <si>
    <t>1176 - 1377</t>
  </si>
  <si>
    <t>1184 - 1208</t>
  </si>
  <si>
    <t>1137 - 1238</t>
  </si>
  <si>
    <t>1330 - 1172</t>
  </si>
  <si>
    <t>721 - 1278</t>
  </si>
  <si>
    <t>1031 - 1173</t>
  </si>
  <si>
    <t>Ørjan</t>
  </si>
  <si>
    <t>Arne M. Myre</t>
  </si>
  <si>
    <t>Robert Olsvik</t>
  </si>
  <si>
    <t>Thomas Lundstrøm</t>
  </si>
  <si>
    <t>Andre Heggstad</t>
  </si>
  <si>
    <t>Alf Wigen</t>
  </si>
  <si>
    <t>Uke 47</t>
  </si>
  <si>
    <t>1296 - 1616</t>
  </si>
  <si>
    <t>1537 - 1338</t>
  </si>
  <si>
    <t>1130 - 415</t>
  </si>
  <si>
    <t>1184 - 1240</t>
  </si>
  <si>
    <t>1479 - 1175</t>
  </si>
  <si>
    <t>1239 - 1239</t>
  </si>
  <si>
    <t>1434 - 1158</t>
  </si>
  <si>
    <t>1295 - 1031</t>
  </si>
  <si>
    <t>947 - 1240</t>
  </si>
  <si>
    <t>1082 - 1153</t>
  </si>
  <si>
    <t>1100 - 1134</t>
  </si>
  <si>
    <t>1258 - 1125</t>
  </si>
  <si>
    <t>1316 - 1381</t>
  </si>
  <si>
    <t>1441 - 1481</t>
  </si>
  <si>
    <t>1039 - 1077</t>
  </si>
  <si>
    <t>Kim Meyer</t>
  </si>
  <si>
    <t>Jonny Gulbrandsen</t>
  </si>
  <si>
    <t>Hege Magnussen</t>
  </si>
  <si>
    <t>Jan-Rune Gabrielsen</t>
  </si>
  <si>
    <t>Roy-Are Iversen</t>
  </si>
  <si>
    <t>Liviu Chirita</t>
  </si>
  <si>
    <t>Fredrik A. Hansen</t>
  </si>
  <si>
    <t>Roger Nilsen</t>
  </si>
  <si>
    <t>Bengt Gøran Karlsson</t>
  </si>
  <si>
    <t>Gert Nilsson</t>
  </si>
  <si>
    <t>Uke 48</t>
  </si>
  <si>
    <t>1309 - 1468</t>
  </si>
  <si>
    <t>1317 - 1574</t>
  </si>
  <si>
    <t>1586 - 1251</t>
  </si>
  <si>
    <t>1339 - 1434</t>
  </si>
  <si>
    <t>1371 - 1293</t>
  </si>
  <si>
    <t>1243 - 902</t>
  </si>
  <si>
    <t>1677 - 1291</t>
  </si>
  <si>
    <t>1196 - 781</t>
  </si>
  <si>
    <t>1190 - 1485</t>
  </si>
  <si>
    <t>1109 - 1203</t>
  </si>
  <si>
    <t>1207 - 1286</t>
  </si>
  <si>
    <t>1309 - 1428</t>
  </si>
  <si>
    <t>0 - 998</t>
  </si>
  <si>
    <t>1251 - 1168</t>
  </si>
  <si>
    <t>1255 - 1198</t>
  </si>
  <si>
    <t>1232 - 1234</t>
  </si>
  <si>
    <t>1176 - 1098</t>
  </si>
  <si>
    <t>Stein Allan Åmo</t>
  </si>
  <si>
    <t>Øyvind Næsje</t>
  </si>
  <si>
    <t>Odd-Ivar Johnsen</t>
  </si>
  <si>
    <t>Bjørnar Henriksen</t>
  </si>
  <si>
    <t>Knut H. Strand</t>
  </si>
  <si>
    <t>Tommy Olsen</t>
  </si>
  <si>
    <t>Lars Olsen</t>
  </si>
  <si>
    <t>Jorid Barmark</t>
  </si>
  <si>
    <t>Heidi Karlsen</t>
  </si>
  <si>
    <t>1422 - 1406</t>
  </si>
  <si>
    <t>1506 - 1483</t>
  </si>
  <si>
    <t>1419 - 1353</t>
  </si>
  <si>
    <t>1458 - 1547</t>
  </si>
  <si>
    <t>1480 - 394</t>
  </si>
  <si>
    <t>1254 - 1154</t>
  </si>
  <si>
    <t>1513 - 1459</t>
  </si>
  <si>
    <t>346 - 1333</t>
  </si>
  <si>
    <t>1298 - 1250</t>
  </si>
  <si>
    <t>3,5 - 0,5</t>
  </si>
  <si>
    <t>1311 - 1172</t>
  </si>
  <si>
    <t>1374 - 1318</t>
  </si>
  <si>
    <t>1001 - 1315</t>
  </si>
  <si>
    <t>1197 - 1041</t>
  </si>
  <si>
    <t>1412 - 1131</t>
  </si>
  <si>
    <t>1101 - 1104</t>
  </si>
  <si>
    <t>Svein Jensen</t>
  </si>
  <si>
    <t>Torben Simonsen</t>
  </si>
  <si>
    <t>Robert</t>
  </si>
  <si>
    <t>Uke 49/50</t>
  </si>
  <si>
    <t>1372 - 0</t>
  </si>
  <si>
    <t>1378 - 1222</t>
  </si>
  <si>
    <t>1181 - 1282</t>
  </si>
  <si>
    <t>1249 - 1013</t>
  </si>
  <si>
    <t>1328 - 1290</t>
  </si>
  <si>
    <t>1091 - 1322</t>
  </si>
  <si>
    <t>1196 - 1064</t>
  </si>
  <si>
    <t>1084 - 1142</t>
  </si>
  <si>
    <t>Espen Breivik</t>
  </si>
  <si>
    <t>Thomas Hultstedt</t>
  </si>
  <si>
    <t>Sturla Roti</t>
  </si>
  <si>
    <t>Uke 1</t>
  </si>
  <si>
    <t>Spitter Pine</t>
  </si>
  <si>
    <t>1477 - 1505</t>
  </si>
  <si>
    <t>0 - 1407</t>
  </si>
  <si>
    <t>1362 - 1621</t>
  </si>
  <si>
    <t>1385 - 1497</t>
  </si>
  <si>
    <t>1283 - 0</t>
  </si>
  <si>
    <t>499 - 1490</t>
  </si>
  <si>
    <t>1134 - 0</t>
  </si>
  <si>
    <t>1312 - 1434</t>
  </si>
  <si>
    <t>877 - 0</t>
  </si>
  <si>
    <t>1380 - 1397</t>
  </si>
  <si>
    <t>1225 - 1087</t>
  </si>
  <si>
    <t>1155 - 1162</t>
  </si>
  <si>
    <t>1144 - 1054</t>
  </si>
  <si>
    <t>1243 - 1079</t>
  </si>
  <si>
    <t>1043 - 1243</t>
  </si>
  <si>
    <t>Tarjei Bruaas</t>
  </si>
  <si>
    <t>Sten Strand</t>
  </si>
  <si>
    <t>Steinar Mjelde</t>
  </si>
  <si>
    <t>Roger Lundstrøm</t>
  </si>
  <si>
    <t>1747 - 1447</t>
  </si>
  <si>
    <t>1400 - 1115</t>
  </si>
  <si>
    <t>1048 - 1345</t>
  </si>
  <si>
    <t>996 - 0</t>
  </si>
  <si>
    <t>Arne Odland</t>
  </si>
  <si>
    <t>Stig Johansen</t>
  </si>
  <si>
    <t>Uke 2</t>
  </si>
  <si>
    <t>1452 - 1421</t>
  </si>
  <si>
    <t>1378 - 1239</t>
  </si>
  <si>
    <t>1534 - 1535</t>
  </si>
  <si>
    <t>1358 - 1222</t>
  </si>
  <si>
    <t>1022 - 1170</t>
  </si>
  <si>
    <t>Jon Martin Strand</t>
  </si>
  <si>
    <t>1521 - 1176</t>
  </si>
  <si>
    <t>1265 - 1246</t>
  </si>
  <si>
    <t>1107 - 1098</t>
  </si>
  <si>
    <t>1293 - 1210</t>
  </si>
  <si>
    <t>1020 - 1173</t>
  </si>
  <si>
    <t>1015 - 1078</t>
  </si>
  <si>
    <t>1254 - 0</t>
  </si>
  <si>
    <t>1435 - 1527</t>
  </si>
  <si>
    <t>1526 - 1392</t>
  </si>
  <si>
    <t>1260 - 1084</t>
  </si>
  <si>
    <t>Knut Didriksen</t>
  </si>
  <si>
    <t>Joa Kristoffersen</t>
  </si>
  <si>
    <t>Robin Gundersen</t>
  </si>
  <si>
    <t>Bjørn Fuglum</t>
  </si>
  <si>
    <t>Svein Erik Kristiansen</t>
  </si>
  <si>
    <t>Uke 3</t>
  </si>
  <si>
    <t>1455 - 1457</t>
  </si>
  <si>
    <t>731 - 1241</t>
  </si>
  <si>
    <t>1129 - 1322</t>
  </si>
  <si>
    <t>990 - 1252</t>
  </si>
  <si>
    <t>Odd Hoff</t>
  </si>
  <si>
    <t>1486 - 1637</t>
  </si>
  <si>
    <t>1466 - 1538</t>
  </si>
  <si>
    <t>1319 - 1274</t>
  </si>
  <si>
    <t>1234 - 1221</t>
  </si>
  <si>
    <t>1055 - 1344</t>
  </si>
  <si>
    <t>1255 - 1356</t>
  </si>
  <si>
    <t>Marcus Møller</t>
  </si>
  <si>
    <t>Helge Knudsen</t>
  </si>
  <si>
    <t>Rikke Fredly</t>
  </si>
  <si>
    <t>1489 - 1501</t>
  </si>
  <si>
    <t>1321 - 1411</t>
  </si>
  <si>
    <t>1318 - 1254</t>
  </si>
  <si>
    <t>Ove Nyhagen</t>
  </si>
  <si>
    <t>Scott</t>
  </si>
  <si>
    <t>Uke 4</t>
  </si>
  <si>
    <t>1493 - 1466</t>
  </si>
  <si>
    <t>1477 - 1210</t>
  </si>
  <si>
    <t>Wideroe</t>
  </si>
  <si>
    <t>1642 - 1255</t>
  </si>
  <si>
    <t>1517 - 1477</t>
  </si>
  <si>
    <t>1186 - 1337</t>
  </si>
  <si>
    <t>1407 - 1377</t>
  </si>
  <si>
    <t>1300 - 1234</t>
  </si>
  <si>
    <t>1653 - 1408</t>
  </si>
  <si>
    <t>1307 - 1110</t>
  </si>
  <si>
    <t>1235 - 1306</t>
  </si>
  <si>
    <t>1079 - 1102</t>
  </si>
  <si>
    <t>1154 - 767</t>
  </si>
  <si>
    <t>969 - 1135</t>
  </si>
  <si>
    <t>993 - 1316</t>
  </si>
  <si>
    <t>1395 - 1335</t>
  </si>
  <si>
    <t>Tommy Jensen</t>
  </si>
  <si>
    <t>Uke 5</t>
  </si>
  <si>
    <t>1618 - 1445</t>
  </si>
  <si>
    <t>1579 - 1338</t>
  </si>
  <si>
    <t>1324 - 1357</t>
  </si>
  <si>
    <t>1398 - 1411</t>
  </si>
  <si>
    <t>1322 - 1335</t>
  </si>
  <si>
    <t>1272 - 1455</t>
  </si>
  <si>
    <t>1355 - 1381</t>
  </si>
  <si>
    <t>1385 - 1333</t>
  </si>
  <si>
    <t>1306 - 1368</t>
  </si>
  <si>
    <t>1462 - 1300</t>
  </si>
  <si>
    <t>1061 - 1373</t>
  </si>
  <si>
    <t>1040 - 1069</t>
  </si>
  <si>
    <t>0 - 1126</t>
  </si>
  <si>
    <t>1010 - 1089</t>
  </si>
  <si>
    <t>1018 - 1173</t>
  </si>
  <si>
    <t>1209 - 1090</t>
  </si>
  <si>
    <t>Bjørn Hansen</t>
  </si>
  <si>
    <t>Uke 6</t>
  </si>
  <si>
    <t>1254 - 1403</t>
  </si>
  <si>
    <t>1243 - 1693</t>
  </si>
  <si>
    <t>1492 - 1359</t>
  </si>
  <si>
    <t>1516 - 1120</t>
  </si>
  <si>
    <t>1029 - 1309</t>
  </si>
  <si>
    <t>1205 - 1242</t>
  </si>
  <si>
    <t>1248 - 1365</t>
  </si>
  <si>
    <t>1084 - 1059</t>
  </si>
  <si>
    <t>1401 - 1447</t>
  </si>
  <si>
    <t>Salstraumen R</t>
  </si>
  <si>
    <t>1132 - 1008</t>
  </si>
  <si>
    <t>1182 - 1047</t>
  </si>
  <si>
    <t>1133 - 1272</t>
  </si>
  <si>
    <t>Thor-Harald Berle</t>
  </si>
  <si>
    <t>Peter Robertsen</t>
  </si>
  <si>
    <t>Karen Aasen</t>
  </si>
  <si>
    <t>Roald Dverset</t>
  </si>
  <si>
    <t>Ole Martin Halstensen</t>
  </si>
  <si>
    <t>Kjell Brækkan</t>
  </si>
  <si>
    <t>Aleksander</t>
  </si>
  <si>
    <t>1520 - 1379</t>
  </si>
  <si>
    <t>1394 - 1571</t>
  </si>
  <si>
    <t>1060 - 1132</t>
  </si>
  <si>
    <t>1212 - 1166</t>
  </si>
  <si>
    <t>1134 - 1226</t>
  </si>
  <si>
    <t>1364 - 1237</t>
  </si>
  <si>
    <t>1017 - 1115</t>
  </si>
  <si>
    <t>1286 - 1179</t>
  </si>
  <si>
    <t>Uke 6/7</t>
  </si>
  <si>
    <t>1262 - 1568</t>
  </si>
  <si>
    <t>1236 - 1325</t>
  </si>
  <si>
    <t>1202 - 1387</t>
  </si>
  <si>
    <t>1114 - 1339</t>
  </si>
  <si>
    <t>1106 - 1216</t>
  </si>
  <si>
    <t>Per Olsen</t>
  </si>
  <si>
    <t>Kim Vanvik</t>
  </si>
  <si>
    <t>Frode Rognmo</t>
  </si>
  <si>
    <t>Uke 7/8</t>
  </si>
  <si>
    <t>1586 - 1388</t>
  </si>
  <si>
    <t>1608 - 1323</t>
  </si>
  <si>
    <t>1602 - 1429</t>
  </si>
  <si>
    <t>1500 - 1415</t>
  </si>
  <si>
    <t>1451 - 699</t>
  </si>
  <si>
    <t>1249 - 1518</t>
  </si>
  <si>
    <t>1219 - 1448</t>
  </si>
  <si>
    <t>1362 - 1334</t>
  </si>
  <si>
    <t>2,5 - 1,5</t>
  </si>
  <si>
    <t>1422 - 1235</t>
  </si>
  <si>
    <t>1098 - 1141</t>
  </si>
  <si>
    <t>1147 - 1429</t>
  </si>
  <si>
    <t>1392 - 1298</t>
  </si>
  <si>
    <t>1093 - 1183</t>
  </si>
  <si>
    <t>1038 - 950</t>
  </si>
  <si>
    <t>1127 - 1276</t>
  </si>
  <si>
    <t>Magnus H. Sivertsen</t>
  </si>
  <si>
    <t>2. Divisjon Bodø 2010/2011</t>
  </si>
  <si>
    <t>3. Divisjon Bodø 2010/2011</t>
  </si>
  <si>
    <t>4. Divisjon Bodø 2010/2011</t>
  </si>
  <si>
    <t>Uke 8/9</t>
  </si>
  <si>
    <t>1548 - 1332</t>
  </si>
  <si>
    <t>1473 - 1171</t>
  </si>
  <si>
    <t>1317 - 1475</t>
  </si>
  <si>
    <t>1496 - 1323</t>
  </si>
  <si>
    <t>1432 - 1466</t>
  </si>
  <si>
    <t>1558 - 1532</t>
  </si>
  <si>
    <t>1520 - 1344</t>
  </si>
  <si>
    <t>1466 - 0</t>
  </si>
  <si>
    <t>1335 - 1255</t>
  </si>
  <si>
    <t>3.5 - 0,5</t>
  </si>
  <si>
    <t>1579 - 1213</t>
  </si>
  <si>
    <t>1191 - 1414</t>
  </si>
  <si>
    <t>1220 - 1367</t>
  </si>
  <si>
    <t>1158 - 1143</t>
  </si>
  <si>
    <t>1258 - 1059</t>
  </si>
  <si>
    <t>1159 - 1192</t>
  </si>
  <si>
    <t>1060 - 1224</t>
  </si>
  <si>
    <t>Laget har trekt seg - alle kamper utgår. Tabell er justert.</t>
  </si>
  <si>
    <t>Bjørn Strøm</t>
  </si>
  <si>
    <t>Adrian Kristiansen</t>
  </si>
  <si>
    <t>Uke 9/10</t>
  </si>
  <si>
    <t>1569 - 1566</t>
  </si>
  <si>
    <t>1263 - 1061</t>
  </si>
  <si>
    <t>1233 - 1505</t>
  </si>
  <si>
    <t>1289 - 1621</t>
  </si>
  <si>
    <t>1240 - 1357</t>
  </si>
  <si>
    <t>1201 - 1522</t>
  </si>
  <si>
    <t>1035 - 1150</t>
  </si>
  <si>
    <t>1139 - 1216</t>
  </si>
  <si>
    <t>1202 - 1330</t>
  </si>
  <si>
    <t>1191 - 1403</t>
  </si>
  <si>
    <t>1249 - 1412</t>
  </si>
  <si>
    <t>1343 - 1160</t>
  </si>
  <si>
    <t>1075 - 949</t>
  </si>
  <si>
    <t>Carlo Stykket</t>
  </si>
  <si>
    <t>Johan Lauritsen</t>
  </si>
  <si>
    <t>Uke 9/10/11</t>
  </si>
  <si>
    <t>1484 - 1723</t>
  </si>
  <si>
    <t>1025 - 1561</t>
  </si>
  <si>
    <t>Uke 11</t>
  </si>
  <si>
    <t>1305 - 0</t>
  </si>
  <si>
    <t>1107 - 1305</t>
  </si>
  <si>
    <t>1184 - 1282</t>
  </si>
  <si>
    <t>1310 - 1255</t>
  </si>
  <si>
    <t>1047 - 1156</t>
  </si>
  <si>
    <t>1197 - 1130</t>
  </si>
  <si>
    <t>1058 - 1166</t>
  </si>
  <si>
    <t>1281 - 1260</t>
  </si>
  <si>
    <t>Kim Sommerbakk</t>
  </si>
  <si>
    <t>M. Heieraas</t>
  </si>
  <si>
    <t>Kjell Nicolaisen</t>
  </si>
  <si>
    <t>Uke 11/12</t>
  </si>
  <si>
    <t>1504 - 1625</t>
  </si>
  <si>
    <t>1635 - 1415</t>
  </si>
  <si>
    <t>1330 - 1425</t>
  </si>
  <si>
    <t>1475 - 1404</t>
  </si>
  <si>
    <t>0 - 1203</t>
  </si>
  <si>
    <t>1222 - 1338</t>
  </si>
  <si>
    <t>1554 - 1278</t>
  </si>
  <si>
    <t>1301 - 1240</t>
  </si>
  <si>
    <t>1368 - 1410</t>
  </si>
  <si>
    <t>1530 - 1360</t>
  </si>
  <si>
    <t>1037 - 1385</t>
  </si>
  <si>
    <t>1347 - 1246</t>
  </si>
  <si>
    <t>1101 - 1218</t>
  </si>
  <si>
    <t>1319 - 1335</t>
  </si>
  <si>
    <t>1331 - 1216</t>
  </si>
  <si>
    <t>Uke 10/11/12</t>
  </si>
  <si>
    <t>1214 - 1239</t>
  </si>
  <si>
    <t>Knut Andre Olsen</t>
  </si>
  <si>
    <t>Per Kristian Husøy</t>
  </si>
  <si>
    <t>Hans Alexander Vollan</t>
  </si>
  <si>
    <t>Ken Rolandsen</t>
  </si>
  <si>
    <t>Tom Are Throndsen</t>
  </si>
  <si>
    <t>Uke 12/13</t>
  </si>
  <si>
    <t>1505 - 1785</t>
  </si>
  <si>
    <t>1402 - 1667</t>
  </si>
  <si>
    <t>1323 - 1358</t>
  </si>
  <si>
    <t>1655 - 1395</t>
  </si>
  <si>
    <t>1133 - 1242</t>
  </si>
  <si>
    <t>1053 - 1101</t>
  </si>
  <si>
    <t>1321 - 1040</t>
  </si>
  <si>
    <t>0 - 1357</t>
  </si>
  <si>
    <t>1407 - 1096</t>
  </si>
  <si>
    <t>1337 - 1312</t>
  </si>
  <si>
    <t>1327 - 970</t>
  </si>
  <si>
    <t>1249 - 953</t>
  </si>
  <si>
    <t>1078 - 1192</t>
  </si>
  <si>
    <t>Kjetil</t>
  </si>
  <si>
    <t>Finn Daae</t>
  </si>
  <si>
    <t>Rino Thomassen</t>
  </si>
  <si>
    <t>Therese Kristensen</t>
  </si>
  <si>
    <t>Terje Karoliussen</t>
  </si>
  <si>
    <t>Uke 13/14</t>
  </si>
  <si>
    <t>1613 - 1388</t>
  </si>
  <si>
    <t>1667 - 1624</t>
  </si>
  <si>
    <t>1368 - 1322</t>
  </si>
  <si>
    <t>1239 - 0</t>
  </si>
  <si>
    <t>1344 - 1391</t>
  </si>
  <si>
    <t>1400 - 1561</t>
  </si>
  <si>
    <t>1278 - 1265</t>
  </si>
  <si>
    <t>1404 - 1524</t>
  </si>
  <si>
    <t>1371 - 1523</t>
  </si>
  <si>
    <t>1404 - 1223</t>
  </si>
  <si>
    <t>1445 - 1175</t>
  </si>
  <si>
    <t>1359 - 1205</t>
  </si>
  <si>
    <t>1400 - 1278</t>
  </si>
  <si>
    <t>1359 - 1422</t>
  </si>
  <si>
    <t>1154 - 1079</t>
  </si>
  <si>
    <t>1280 - 1086</t>
  </si>
  <si>
    <t>1212 - 0</t>
  </si>
  <si>
    <t>1206 - 0</t>
  </si>
  <si>
    <t>1074 - 1292</t>
  </si>
  <si>
    <t>1115 - 1005</t>
  </si>
  <si>
    <t>1294 - 1308</t>
  </si>
  <si>
    <t>1098 - 1063</t>
  </si>
  <si>
    <t>1122 - 1082</t>
  </si>
  <si>
    <t>Hans Richardsen</t>
  </si>
  <si>
    <t>Fredrik Lillejord</t>
  </si>
  <si>
    <t>Hans Aakre</t>
  </si>
  <si>
    <t>Karl Ove</t>
  </si>
  <si>
    <t>Uke 14/15</t>
  </si>
  <si>
    <t>1328 - 0</t>
  </si>
  <si>
    <t>1334 - 1407</t>
  </si>
  <si>
    <t>1413 - 1260</t>
  </si>
  <si>
    <t>1289 - 1361</t>
  </si>
  <si>
    <t>1223 - 1348</t>
  </si>
  <si>
    <t>0 - 1212</t>
  </si>
  <si>
    <t>1130 - 1230</t>
  </si>
  <si>
    <t>1350 - 1083</t>
  </si>
  <si>
    <t>1469 - 1312</t>
  </si>
  <si>
    <t>1218 - 1173</t>
  </si>
  <si>
    <t>1188 - 1175</t>
  </si>
  <si>
    <t>Uke 13/14/15</t>
  </si>
  <si>
    <t>1284 - 1028</t>
  </si>
  <si>
    <t>1063 - 1238</t>
  </si>
  <si>
    <t>1696 - 1321</t>
  </si>
  <si>
    <t>Johnny</t>
  </si>
  <si>
    <t>Uke 17</t>
  </si>
  <si>
    <t>1367 - 1441</t>
  </si>
  <si>
    <t>1067 - 1312</t>
  </si>
  <si>
    <t>1592 - 1248</t>
  </si>
  <si>
    <t>1714 - 1464</t>
  </si>
  <si>
    <t>903 - 1435</t>
  </si>
  <si>
    <t>1171 - 0</t>
  </si>
  <si>
    <t>1175 - 1227</t>
  </si>
  <si>
    <t>1344 - 1225</t>
  </si>
  <si>
    <t>1326 - 1015</t>
  </si>
  <si>
    <t>1205 - 1106</t>
  </si>
  <si>
    <t>1010 - 1080</t>
  </si>
  <si>
    <t>Emil H. Indsetviken</t>
  </si>
  <si>
    <t>Solveig</t>
  </si>
  <si>
    <t>Cathrine</t>
  </si>
  <si>
    <t>Frank Jakobsen</t>
  </si>
  <si>
    <t>Uke 18</t>
  </si>
  <si>
    <t>1465 - 1433</t>
  </si>
  <si>
    <t>1292 - 1297</t>
  </si>
  <si>
    <t>1445 - 1027</t>
  </si>
  <si>
    <t>972 - 1600</t>
  </si>
  <si>
    <t>1539 - 1572</t>
  </si>
  <si>
    <t>1535 - 1286</t>
  </si>
  <si>
    <t>1220 - 1406</t>
  </si>
  <si>
    <t>1437 - 1538</t>
  </si>
  <si>
    <t>1296 - 1242</t>
  </si>
  <si>
    <t>1429 - 1430</t>
  </si>
  <si>
    <t>1358 - 1178</t>
  </si>
  <si>
    <t>1506 - 0</t>
  </si>
  <si>
    <t>1073 - 1233</t>
  </si>
  <si>
    <t>1284 - 1153</t>
  </si>
  <si>
    <t>1180 - 0</t>
  </si>
  <si>
    <t>1317 - 595</t>
  </si>
  <si>
    <t>1456 - 1151</t>
  </si>
  <si>
    <t>Joachim Svensli</t>
  </si>
  <si>
    <t>Arne M Myre</t>
  </si>
  <si>
    <t>Uke 19</t>
  </si>
  <si>
    <t>1398 - 1458</t>
  </si>
  <si>
    <t>1233 - 1486</t>
  </si>
  <si>
    <t>1276 - 1367</t>
  </si>
  <si>
    <t>1420 - 1342</t>
  </si>
  <si>
    <t>1348 - 1468</t>
  </si>
  <si>
    <t>0 - 1220</t>
  </si>
  <si>
    <t>1262 - 1507</t>
  </si>
  <si>
    <t>1075 - 1002</t>
  </si>
  <si>
    <t>Uke 17/19</t>
  </si>
  <si>
    <t>Jørgen Bolme</t>
  </si>
  <si>
    <t>Bård Ingvaldsen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</si>
</sst>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11"/>
      <name val="Times New Roman"/>
      <family val="1"/>
    </font>
    <font>
      <b/>
      <i/>
      <sz val="22"/>
      <name val="Times New Roman"/>
      <family val="1"/>
    </font>
    <font>
      <b/>
      <i/>
      <sz val="34"/>
      <color indexed="10"/>
      <name val="Times New Roman"/>
      <family val="1"/>
    </font>
    <font>
      <sz val="34"/>
      <name val="Arial"/>
      <family val="0"/>
    </font>
    <font>
      <b/>
      <i/>
      <sz val="30"/>
      <color indexed="10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sz val="21"/>
      <name val="Times New Roman"/>
      <family val="1"/>
    </font>
    <font>
      <sz val="21"/>
      <color indexed="8"/>
      <name val="Times New Roman"/>
      <family val="1"/>
    </font>
    <font>
      <b/>
      <i/>
      <sz val="20"/>
      <color indexed="8"/>
      <name val="Times New Roman"/>
      <family val="1"/>
    </font>
    <font>
      <i/>
      <sz val="20"/>
      <name val="Arial"/>
      <family val="0"/>
    </font>
    <font>
      <b/>
      <i/>
      <sz val="30"/>
      <color indexed="11"/>
      <name val="Bookman Old Style"/>
      <family val="1"/>
    </font>
    <font>
      <b/>
      <sz val="20"/>
      <color indexed="10"/>
      <name val="Bookman Old Style"/>
      <family val="1"/>
    </font>
    <font>
      <sz val="20"/>
      <name val="Arial"/>
      <family val="0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20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Arial"/>
      <family val="0"/>
    </font>
    <font>
      <b/>
      <i/>
      <sz val="19"/>
      <color indexed="8"/>
      <name val="Times New Roman"/>
      <family val="1"/>
    </font>
    <font>
      <i/>
      <sz val="19"/>
      <name val="Arial"/>
      <family val="0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30"/>
      <name val="Arial"/>
      <family val="0"/>
    </font>
    <font>
      <b/>
      <i/>
      <sz val="19"/>
      <name val="Arial"/>
      <family val="0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18"/>
      <color indexed="15"/>
      <name val="Times New Roman"/>
      <family val="1"/>
    </font>
    <font>
      <sz val="16"/>
      <color indexed="15"/>
      <name val="Times New Roman"/>
      <family val="1"/>
    </font>
    <font>
      <sz val="18"/>
      <color indexed="15"/>
      <name val="Arial"/>
      <family val="0"/>
    </font>
    <font>
      <sz val="10"/>
      <color indexed="15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172" fontId="16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172" fontId="16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172" fontId="14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/>
    </xf>
    <xf numFmtId="1" fontId="15" fillId="2" borderId="0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172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1" fontId="14" fillId="2" borderId="0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/>
    </xf>
    <xf numFmtId="0" fontId="25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172" fontId="14" fillId="2" borderId="1" xfId="0" applyNumberFormat="1" applyFont="1" applyFill="1" applyBorder="1" applyAlignment="1">
      <alignment horizontal="right" vertical="center"/>
    </xf>
    <xf numFmtId="172" fontId="14" fillId="2" borderId="1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172" fontId="10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23" fillId="2" borderId="2" xfId="0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72" fontId="8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34" fillId="2" borderId="2" xfId="0" applyFont="1" applyFill="1" applyBorder="1" applyAlignment="1">
      <alignment horizontal="center"/>
    </xf>
    <xf numFmtId="0" fontId="1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34" fillId="2" borderId="3" xfId="0" applyFont="1" applyFill="1" applyBorder="1" applyAlignment="1">
      <alignment/>
    </xf>
    <xf numFmtId="172" fontId="34" fillId="2" borderId="4" xfId="0" applyNumberFormat="1" applyFont="1" applyFill="1" applyBorder="1" applyAlignment="1">
      <alignment horizontal="right"/>
    </xf>
    <xf numFmtId="172" fontId="12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172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1" fontId="16" fillId="2" borderId="0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/>
    </xf>
    <xf numFmtId="0" fontId="16" fillId="2" borderId="0" xfId="0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/>
    </xf>
    <xf numFmtId="0" fontId="40" fillId="2" borderId="5" xfId="0" applyFont="1" applyFill="1" applyBorder="1" applyAlignment="1">
      <alignment/>
    </xf>
    <xf numFmtId="0" fontId="41" fillId="2" borderId="5" xfId="0" applyFont="1" applyFill="1" applyBorder="1" applyAlignment="1">
      <alignment horizontal="left"/>
    </xf>
    <xf numFmtId="0" fontId="41" fillId="2" borderId="5" xfId="0" applyFont="1" applyFill="1" applyBorder="1" applyAlignment="1">
      <alignment horizontal="center"/>
    </xf>
    <xf numFmtId="0" fontId="32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42" fillId="2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3" fillId="2" borderId="0" xfId="0" applyFont="1" applyFill="1" applyAlignment="1">
      <alignment horizontal="center"/>
    </xf>
    <xf numFmtId="0" fontId="44" fillId="2" borderId="0" xfId="0" applyFont="1" applyFill="1" applyBorder="1" applyAlignment="1">
      <alignment/>
    </xf>
    <xf numFmtId="0" fontId="44" fillId="2" borderId="0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right"/>
    </xf>
    <xf numFmtId="0" fontId="45" fillId="2" borderId="0" xfId="0" applyFont="1" applyFill="1" applyBorder="1" applyAlignment="1">
      <alignment/>
    </xf>
    <xf numFmtId="0" fontId="43" fillId="2" borderId="1" xfId="0" applyFont="1" applyFill="1" applyBorder="1" applyAlignment="1">
      <alignment horizontal="center"/>
    </xf>
    <xf numFmtId="0" fontId="44" fillId="2" borderId="1" xfId="0" applyFont="1" applyFill="1" applyBorder="1" applyAlignment="1">
      <alignment/>
    </xf>
    <xf numFmtId="0" fontId="44" fillId="2" borderId="1" xfId="0" applyFont="1" applyFill="1" applyBorder="1" applyAlignment="1">
      <alignment horizontal="left"/>
    </xf>
    <xf numFmtId="0" fontId="44" fillId="2" borderId="1" xfId="0" applyFont="1" applyFill="1" applyBorder="1" applyAlignment="1">
      <alignment horizontal="center"/>
    </xf>
    <xf numFmtId="2" fontId="44" fillId="2" borderId="1" xfId="0" applyNumberFormat="1" applyFont="1" applyFill="1" applyBorder="1" applyAlignment="1">
      <alignment horizontal="right"/>
    </xf>
    <xf numFmtId="0" fontId="43" fillId="2" borderId="0" xfId="0" applyFont="1" applyFill="1" applyBorder="1" applyAlignment="1">
      <alignment horizontal="center"/>
    </xf>
    <xf numFmtId="0" fontId="14" fillId="2" borderId="6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49" fontId="13" fillId="2" borderId="0" xfId="0" applyNumberFormat="1" applyFont="1" applyFill="1" applyBorder="1" applyAlignment="1">
      <alignment horizontal="center"/>
    </xf>
    <xf numFmtId="1" fontId="49" fillId="2" borderId="0" xfId="0" applyNumberFormat="1" applyFont="1" applyFill="1" applyBorder="1" applyAlignment="1">
      <alignment horizontal="right" vertical="center"/>
    </xf>
    <xf numFmtId="1" fontId="48" fillId="2" borderId="0" xfId="0" applyNumberFormat="1" applyFont="1" applyFill="1" applyBorder="1" applyAlignment="1">
      <alignment horizontal="right" vertical="center"/>
    </xf>
    <xf numFmtId="0" fontId="44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horizontal="left"/>
    </xf>
    <xf numFmtId="172" fontId="14" fillId="2" borderId="6" xfId="0" applyNumberFormat="1" applyFont="1" applyFill="1" applyBorder="1" applyAlignment="1">
      <alignment horizontal="right" vertical="center"/>
    </xf>
    <xf numFmtId="172" fontId="14" fillId="2" borderId="6" xfId="0" applyNumberFormat="1" applyFont="1" applyFill="1" applyBorder="1" applyAlignment="1">
      <alignment horizontal="right"/>
    </xf>
    <xf numFmtId="0" fontId="48" fillId="2" borderId="0" xfId="0" applyFont="1" applyFill="1" applyBorder="1" applyAlignment="1">
      <alignment horizontal="center"/>
    </xf>
    <xf numFmtId="2" fontId="44" fillId="2" borderId="6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43" fillId="2" borderId="6" xfId="0" applyFont="1" applyFill="1" applyBorder="1" applyAlignment="1">
      <alignment horizontal="center"/>
    </xf>
    <xf numFmtId="0" fontId="44" fillId="2" borderId="6" xfId="0" applyFont="1" applyFill="1" applyBorder="1" applyAlignment="1">
      <alignment/>
    </xf>
    <xf numFmtId="0" fontId="44" fillId="2" borderId="6" xfId="0" applyFont="1" applyFill="1" applyBorder="1" applyAlignment="1">
      <alignment horizontal="left"/>
    </xf>
    <xf numFmtId="0" fontId="44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25" fillId="2" borderId="6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/>
    </xf>
    <xf numFmtId="0" fontId="23" fillId="2" borderId="7" xfId="0" applyFont="1" applyFill="1" applyBorder="1" applyAlignment="1">
      <alignment/>
    </xf>
    <xf numFmtId="0" fontId="23" fillId="2" borderId="4" xfId="0" applyFont="1" applyFill="1" applyBorder="1" applyAlignment="1">
      <alignment/>
    </xf>
    <xf numFmtId="0" fontId="13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172" fontId="34" fillId="2" borderId="0" xfId="0" applyNumberFormat="1" applyFont="1" applyFill="1" applyBorder="1" applyAlignment="1">
      <alignment horizontal="right"/>
    </xf>
    <xf numFmtId="0" fontId="23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34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" fontId="13" fillId="2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49" fontId="13" fillId="2" borderId="6" xfId="0" applyNumberFormat="1" applyFont="1" applyFill="1" applyBorder="1" applyAlignment="1">
      <alignment horizontal="center"/>
    </xf>
    <xf numFmtId="0" fontId="44" fillId="2" borderId="0" xfId="0" applyFont="1" applyFill="1" applyAlignment="1">
      <alignment horizontal="left"/>
    </xf>
    <xf numFmtId="0" fontId="23" fillId="2" borderId="6" xfId="0" applyFont="1" applyFill="1" applyBorder="1" applyAlignment="1">
      <alignment/>
    </xf>
    <xf numFmtId="0" fontId="13" fillId="2" borderId="6" xfId="0" applyFont="1" applyFill="1" applyBorder="1" applyAlignment="1">
      <alignment horizontal="center"/>
    </xf>
    <xf numFmtId="0" fontId="53" fillId="2" borderId="2" xfId="0" applyFont="1" applyFill="1" applyBorder="1" applyAlignment="1">
      <alignment/>
    </xf>
    <xf numFmtId="0" fontId="53" fillId="2" borderId="2" xfId="0" applyFont="1" applyFill="1" applyBorder="1" applyAlignment="1">
      <alignment horizontal="center"/>
    </xf>
    <xf numFmtId="0" fontId="53" fillId="2" borderId="3" xfId="0" applyFont="1" applyFill="1" applyBorder="1" applyAlignment="1">
      <alignment/>
    </xf>
    <xf numFmtId="0" fontId="53" fillId="2" borderId="7" xfId="0" applyFont="1" applyFill="1" applyBorder="1" applyAlignment="1">
      <alignment/>
    </xf>
    <xf numFmtId="0" fontId="53" fillId="2" borderId="4" xfId="0" applyFont="1" applyFill="1" applyBorder="1" applyAlignment="1">
      <alignment/>
    </xf>
    <xf numFmtId="0" fontId="54" fillId="2" borderId="3" xfId="0" applyFont="1" applyFill="1" applyBorder="1" applyAlignment="1">
      <alignment horizontal="center"/>
    </xf>
    <xf numFmtId="0" fontId="54" fillId="2" borderId="7" xfId="0" applyFont="1" applyFill="1" applyBorder="1" applyAlignment="1">
      <alignment horizontal="center"/>
    </xf>
    <xf numFmtId="0" fontId="54" fillId="2" borderId="4" xfId="0" applyFont="1" applyFill="1" applyBorder="1" applyAlignment="1">
      <alignment horizontal="center"/>
    </xf>
    <xf numFmtId="49" fontId="54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31" fillId="2" borderId="7" xfId="0" applyFont="1" applyFill="1" applyBorder="1" applyAlignment="1">
      <alignment/>
    </xf>
    <xf numFmtId="0" fontId="31" fillId="2" borderId="4" xfId="0" applyFont="1" applyFill="1" applyBorder="1" applyAlignment="1">
      <alignment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7" fillId="2" borderId="3" xfId="0" applyFont="1" applyFill="1" applyBorder="1" applyAlignment="1">
      <alignment/>
    </xf>
    <xf numFmtId="0" fontId="27" fillId="2" borderId="7" xfId="0" applyFont="1" applyFill="1" applyBorder="1" applyAlignment="1">
      <alignment/>
    </xf>
    <xf numFmtId="0" fontId="28" fillId="2" borderId="4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3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27" fillId="2" borderId="3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34" fillId="2" borderId="3" xfId="0" applyFont="1" applyFill="1" applyBorder="1" applyAlignment="1">
      <alignment/>
    </xf>
    <xf numFmtId="0" fontId="34" fillId="2" borderId="7" xfId="0" applyFont="1" applyFill="1" applyBorder="1" applyAlignment="1">
      <alignment/>
    </xf>
    <xf numFmtId="0" fontId="28" fillId="2" borderId="7" xfId="0" applyFont="1" applyFill="1" applyBorder="1" applyAlignment="1">
      <alignment/>
    </xf>
    <xf numFmtId="0" fontId="23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23" fillId="2" borderId="3" xfId="0" applyFont="1" applyFill="1" applyBorder="1" applyAlignment="1">
      <alignment/>
    </xf>
    <xf numFmtId="0" fontId="23" fillId="2" borderId="7" xfId="0" applyFont="1" applyFill="1" applyBorder="1" applyAlignment="1">
      <alignment/>
    </xf>
    <xf numFmtId="0" fontId="23" fillId="2" borderId="4" xfId="0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3" fillId="2" borderId="2" xfId="0" applyFont="1" applyFill="1" applyBorder="1" applyAlignment="1">
      <alignment/>
    </xf>
    <xf numFmtId="0" fontId="24" fillId="2" borderId="2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6" fontId="13" fillId="2" borderId="3" xfId="0" applyNumberFormat="1" applyFont="1" applyFill="1" applyBorder="1" applyAlignment="1">
      <alignment horizontal="center"/>
    </xf>
    <xf numFmtId="16" fontId="13" fillId="2" borderId="7" xfId="0" applyNumberFormat="1" applyFont="1" applyFill="1" applyBorder="1" applyAlignment="1">
      <alignment horizontal="center"/>
    </xf>
    <xf numFmtId="16" fontId="13" fillId="2" borderId="4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0" fontId="23" fillId="2" borderId="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35" fillId="2" borderId="3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16" fontId="13" fillId="2" borderId="3" xfId="0" applyNumberFormat="1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37" fillId="2" borderId="3" xfId="0" applyFont="1" applyFill="1" applyBorder="1" applyAlignment="1">
      <alignment/>
    </xf>
    <xf numFmtId="0" fontId="37" fillId="2" borderId="7" xfId="0" applyFont="1" applyFill="1" applyBorder="1" applyAlignment="1">
      <alignment/>
    </xf>
    <xf numFmtId="0" fontId="38" fillId="2" borderId="4" xfId="0" applyFont="1" applyFill="1" applyBorder="1" applyAlignment="1">
      <alignment/>
    </xf>
    <xf numFmtId="0" fontId="57" fillId="2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3" fillId="2" borderId="3" xfId="0" applyFont="1" applyFill="1" applyBorder="1" applyAlignment="1">
      <alignment/>
    </xf>
    <xf numFmtId="0" fontId="53" fillId="2" borderId="7" xfId="0" applyFont="1" applyFill="1" applyBorder="1" applyAlignment="1">
      <alignment/>
    </xf>
    <xf numFmtId="0" fontId="53" fillId="2" borderId="4" xfId="0" applyFont="1" applyFill="1" applyBorder="1" applyAlignment="1">
      <alignment/>
    </xf>
    <xf numFmtId="0" fontId="54" fillId="2" borderId="3" xfId="0" applyFont="1" applyFill="1" applyBorder="1" applyAlignment="1">
      <alignment horizontal="center"/>
    </xf>
    <xf numFmtId="0" fontId="54" fillId="2" borderId="7" xfId="0" applyFont="1" applyFill="1" applyBorder="1" applyAlignment="1">
      <alignment horizontal="center"/>
    </xf>
    <xf numFmtId="0" fontId="54" fillId="2" borderId="4" xfId="0" applyFont="1" applyFill="1" applyBorder="1" applyAlignment="1">
      <alignment horizontal="center"/>
    </xf>
    <xf numFmtId="0" fontId="56" fillId="0" borderId="7" xfId="0" applyFont="1" applyBorder="1" applyAlignment="1">
      <alignment/>
    </xf>
    <xf numFmtId="0" fontId="56" fillId="0" borderId="4" xfId="0" applyFont="1" applyBorder="1" applyAlignment="1">
      <alignment/>
    </xf>
    <xf numFmtId="0" fontId="56" fillId="0" borderId="7" xfId="0" applyFont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6" fillId="2" borderId="7" xfId="0" applyFont="1" applyFill="1" applyBorder="1" applyAlignment="1">
      <alignment horizontal="center"/>
    </xf>
    <xf numFmtId="0" fontId="56" fillId="2" borderId="4" xfId="0" applyFont="1" applyFill="1" applyBorder="1" applyAlignment="1">
      <alignment horizontal="center"/>
    </xf>
    <xf numFmtId="0" fontId="53" fillId="2" borderId="2" xfId="0" applyFont="1" applyFill="1" applyBorder="1" applyAlignment="1">
      <alignment/>
    </xf>
    <xf numFmtId="0" fontId="55" fillId="2" borderId="2" xfId="0" applyFont="1" applyFill="1" applyBorder="1" applyAlignment="1">
      <alignment/>
    </xf>
    <xf numFmtId="0" fontId="37" fillId="2" borderId="3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/>
    </xf>
    <xf numFmtId="0" fontId="47" fillId="2" borderId="4" xfId="0" applyFont="1" applyFill="1" applyBorder="1" applyAlignment="1">
      <alignment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/>
    </xf>
    <xf numFmtId="0" fontId="29" fillId="2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304800</xdr:colOff>
      <xdr:row>0</xdr:row>
      <xdr:rowOff>295275</xdr:rowOff>
    </xdr:from>
    <xdr:to>
      <xdr:col>15</xdr:col>
      <xdr:colOff>1362075</xdr:colOff>
      <xdr:row>1</xdr:row>
      <xdr:rowOff>219075</xdr:rowOff>
    </xdr:to>
    <xdr:sp macro="[0]!Sorterpoeng">
      <xdr:nvSpPr>
        <xdr:cNvPr id="1" name="Oval 1"/>
        <xdr:cNvSpPr>
          <a:spLocks/>
        </xdr:cNvSpPr>
      </xdr:nvSpPr>
      <xdr:spPr>
        <a:xfrm>
          <a:off x="7229475" y="295275"/>
          <a:ext cx="105727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485775</xdr:colOff>
      <xdr:row>1</xdr:row>
      <xdr:rowOff>180975</xdr:rowOff>
    </xdr:from>
    <xdr:to>
      <xdr:col>15</xdr:col>
      <xdr:colOff>1295400</xdr:colOff>
      <xdr:row>2</xdr:row>
      <xdr:rowOff>304800</xdr:rowOff>
    </xdr:to>
    <xdr:sp macro="[0]!Sorterpoeng">
      <xdr:nvSpPr>
        <xdr:cNvPr id="1" name="Oval 1"/>
        <xdr:cNvSpPr>
          <a:spLocks/>
        </xdr:cNvSpPr>
      </xdr:nvSpPr>
      <xdr:spPr>
        <a:xfrm>
          <a:off x="7391400" y="685800"/>
          <a:ext cx="809625" cy="3524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695325</xdr:colOff>
      <xdr:row>0</xdr:row>
      <xdr:rowOff>409575</xdr:rowOff>
    </xdr:from>
    <xdr:to>
      <xdr:col>16</xdr:col>
      <xdr:colOff>0</xdr:colOff>
      <xdr:row>2</xdr:row>
      <xdr:rowOff>47625</xdr:rowOff>
    </xdr:to>
    <xdr:sp macro="[0]!Sorter3div">
      <xdr:nvSpPr>
        <xdr:cNvPr id="1" name="Oval 1"/>
        <xdr:cNvSpPr>
          <a:spLocks/>
        </xdr:cNvSpPr>
      </xdr:nvSpPr>
      <xdr:spPr>
        <a:xfrm>
          <a:off x="7753350" y="409575"/>
          <a:ext cx="962025" cy="3714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0</xdr:row>
      <xdr:rowOff>219075</xdr:rowOff>
    </xdr:from>
    <xdr:to>
      <xdr:col>17</xdr:col>
      <xdr:colOff>200025</xdr:colOff>
      <xdr:row>1</xdr:row>
      <xdr:rowOff>142875</xdr:rowOff>
    </xdr:to>
    <xdr:sp macro="[0]!Sorter4div">
      <xdr:nvSpPr>
        <xdr:cNvPr id="1" name="Oval 2"/>
        <xdr:cNvSpPr>
          <a:spLocks/>
        </xdr:cNvSpPr>
      </xdr:nvSpPr>
      <xdr:spPr>
        <a:xfrm>
          <a:off x="7734300" y="219075"/>
          <a:ext cx="1447800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114300</xdr:rowOff>
    </xdr:from>
    <xdr:to>
      <xdr:col>9</xdr:col>
      <xdr:colOff>381000</xdr:colOff>
      <xdr:row>0</xdr:row>
      <xdr:rowOff>295275</xdr:rowOff>
    </xdr:to>
    <xdr:sp macro="[0]!Sortersnitt">
      <xdr:nvSpPr>
        <xdr:cNvPr id="1" name="Rectangle 1"/>
        <xdr:cNvSpPr>
          <a:spLocks/>
        </xdr:cNvSpPr>
      </xdr:nvSpPr>
      <xdr:spPr>
        <a:xfrm>
          <a:off x="7029450" y="1143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66675</xdr:rowOff>
    </xdr:from>
    <xdr:to>
      <xdr:col>11</xdr:col>
      <xdr:colOff>333375</xdr:colOff>
      <xdr:row>1</xdr:row>
      <xdr:rowOff>38100</xdr:rowOff>
    </xdr:to>
    <xdr:sp macro="[0]!SorterKlubb">
      <xdr:nvSpPr>
        <xdr:cNvPr id="2" name="Oval 2"/>
        <xdr:cNvSpPr>
          <a:spLocks/>
        </xdr:cNvSpPr>
      </xdr:nvSpPr>
      <xdr:spPr>
        <a:xfrm>
          <a:off x="8315325" y="6667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171450</xdr:rowOff>
    </xdr:from>
    <xdr:to>
      <xdr:col>9</xdr:col>
      <xdr:colOff>381000</xdr:colOff>
      <xdr:row>0</xdr:row>
      <xdr:rowOff>352425</xdr:rowOff>
    </xdr:to>
    <xdr:sp macro="[0]!Sortersnitt">
      <xdr:nvSpPr>
        <xdr:cNvPr id="1" name="Rectangle 1"/>
        <xdr:cNvSpPr>
          <a:spLocks/>
        </xdr:cNvSpPr>
      </xdr:nvSpPr>
      <xdr:spPr>
        <a:xfrm>
          <a:off x="6934200" y="17145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285750</xdr:colOff>
      <xdr:row>0</xdr:row>
      <xdr:rowOff>76200</xdr:rowOff>
    </xdr:from>
    <xdr:to>
      <xdr:col>11</xdr:col>
      <xdr:colOff>323850</xdr:colOff>
      <xdr:row>1</xdr:row>
      <xdr:rowOff>47625</xdr:rowOff>
    </xdr:to>
    <xdr:sp macro="[0]!SorterKlubb">
      <xdr:nvSpPr>
        <xdr:cNvPr id="2" name="Oval 2"/>
        <xdr:cNvSpPr>
          <a:spLocks/>
        </xdr:cNvSpPr>
      </xdr:nvSpPr>
      <xdr:spPr>
        <a:xfrm>
          <a:off x="8210550" y="76200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142875</xdr:rowOff>
    </xdr:from>
    <xdr:to>
      <xdr:col>9</xdr:col>
      <xdr:colOff>361950</xdr:colOff>
      <xdr:row>0</xdr:row>
      <xdr:rowOff>314325</xdr:rowOff>
    </xdr:to>
    <xdr:sp macro="[0]!Sortersnitt">
      <xdr:nvSpPr>
        <xdr:cNvPr id="1" name="Rectangle 1"/>
        <xdr:cNvSpPr>
          <a:spLocks/>
        </xdr:cNvSpPr>
      </xdr:nvSpPr>
      <xdr:spPr>
        <a:xfrm>
          <a:off x="7086600" y="142875"/>
          <a:ext cx="7620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85725</xdr:rowOff>
    </xdr:from>
    <xdr:to>
      <xdr:col>11</xdr:col>
      <xdr:colOff>333375</xdr:colOff>
      <xdr:row>1</xdr:row>
      <xdr:rowOff>57150</xdr:rowOff>
    </xdr:to>
    <xdr:sp macro="[0]!SorterKlubb">
      <xdr:nvSpPr>
        <xdr:cNvPr id="2" name="Oval 2"/>
        <xdr:cNvSpPr>
          <a:spLocks/>
        </xdr:cNvSpPr>
      </xdr:nvSpPr>
      <xdr:spPr>
        <a:xfrm>
          <a:off x="8391525" y="8572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76200</xdr:rowOff>
    </xdr:from>
    <xdr:to>
      <xdr:col>11</xdr:col>
      <xdr:colOff>323850</xdr:colOff>
      <xdr:row>1</xdr:row>
      <xdr:rowOff>47625</xdr:rowOff>
    </xdr:to>
    <xdr:sp macro="[0]!SorterKlubb">
      <xdr:nvSpPr>
        <xdr:cNvPr id="1" name="Oval 1"/>
        <xdr:cNvSpPr>
          <a:spLocks/>
        </xdr:cNvSpPr>
      </xdr:nvSpPr>
      <xdr:spPr>
        <a:xfrm>
          <a:off x="8248650" y="76200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  <xdr:twoCellAnchor>
    <xdr:from>
      <xdr:col>8</xdr:col>
      <xdr:colOff>219075</xdr:colOff>
      <xdr:row>0</xdr:row>
      <xdr:rowOff>152400</xdr:rowOff>
    </xdr:from>
    <xdr:to>
      <xdr:col>9</xdr:col>
      <xdr:colOff>371475</xdr:colOff>
      <xdr:row>0</xdr:row>
      <xdr:rowOff>333375</xdr:rowOff>
    </xdr:to>
    <xdr:sp macro="[0]!Sortersnitt">
      <xdr:nvSpPr>
        <xdr:cNvPr id="2" name="Rectangle 2"/>
        <xdr:cNvSpPr>
          <a:spLocks/>
        </xdr:cNvSpPr>
      </xdr:nvSpPr>
      <xdr:spPr>
        <a:xfrm>
          <a:off x="6962775" y="1524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N162"/>
  <sheetViews>
    <sheetView tabSelected="1" zoomScale="75" zoomScaleNormal="75" workbookViewId="0" topLeftCell="A1">
      <selection activeCell="A18" sqref="A18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21.140625" style="0" customWidth="1"/>
    <col min="17" max="17" width="8.57421875" style="0" customWidth="1"/>
    <col min="18" max="18" width="6.421875" style="0" customWidth="1"/>
    <col min="19" max="19" width="9.28125" style="0" customWidth="1"/>
    <col min="20" max="20" width="7.00390625" style="0" customWidth="1"/>
    <col min="21" max="21" width="3.57421875" style="0" customWidth="1"/>
    <col min="22" max="22" width="1.8515625" style="0" customWidth="1"/>
    <col min="23" max="23" width="7.421875" style="0" customWidth="1"/>
    <col min="24" max="24" width="11.57421875" style="0" customWidth="1"/>
    <col min="25" max="25" width="1.851562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  <col min="30" max="16384" width="9.140625" style="0" customWidth="1"/>
  </cols>
  <sheetData>
    <row r="1" spans="1:40" ht="39.75" customHeight="1">
      <c r="A1" s="1" t="s">
        <v>0</v>
      </c>
      <c r="B1" s="1"/>
      <c r="C1" s="206" t="s">
        <v>125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>
      <c r="A2" s="182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6"/>
      <c r="Q2" s="6"/>
      <c r="R2" s="6"/>
      <c r="S2" s="6"/>
      <c r="T2" s="6"/>
      <c r="U2" s="6"/>
      <c r="V2" s="6"/>
      <c r="W2" s="6"/>
      <c r="X2" s="6"/>
      <c r="Y2" s="6"/>
      <c r="Z2" s="6" t="s">
        <v>0</v>
      </c>
      <c r="AA2" s="7" t="s">
        <v>0</v>
      </c>
      <c r="AB2" s="6" t="s">
        <v>0</v>
      </c>
      <c r="AC2" s="8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32.25" customHeight="1">
      <c r="A3" s="9">
        <v>1</v>
      </c>
      <c r="B3" s="9"/>
      <c r="C3" s="27" t="s">
        <v>46</v>
      </c>
      <c r="D3" s="10"/>
      <c r="E3" s="13">
        <v>18</v>
      </c>
      <c r="F3" s="13"/>
      <c r="G3" s="13">
        <v>14</v>
      </c>
      <c r="H3" s="13">
        <v>1</v>
      </c>
      <c r="I3" s="13">
        <v>3</v>
      </c>
      <c r="J3" s="13"/>
      <c r="K3" s="12">
        <v>28930</v>
      </c>
      <c r="L3" s="12"/>
      <c r="M3" s="23">
        <f>K3/172</f>
        <v>168.19767441860466</v>
      </c>
      <c r="N3" s="12"/>
      <c r="O3" s="29">
        <v>59</v>
      </c>
      <c r="P3" s="15"/>
      <c r="Q3" s="15"/>
      <c r="R3" s="16"/>
      <c r="S3" s="11"/>
      <c r="T3" s="113"/>
      <c r="U3" s="17"/>
      <c r="V3" s="17"/>
      <c r="W3" s="17"/>
      <c r="X3" s="17"/>
      <c r="Y3" s="17"/>
      <c r="Z3" s="18"/>
      <c r="AA3" s="19"/>
      <c r="AB3" s="20"/>
      <c r="AC3" s="21"/>
      <c r="AD3" s="170" t="s">
        <v>0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</row>
    <row r="4" spans="1:40" ht="27.75">
      <c r="A4" s="9">
        <v>2</v>
      </c>
      <c r="B4" s="22"/>
      <c r="C4" s="27" t="s">
        <v>31</v>
      </c>
      <c r="D4" s="39"/>
      <c r="E4" s="13">
        <v>18</v>
      </c>
      <c r="F4" s="13"/>
      <c r="G4" s="13">
        <v>16</v>
      </c>
      <c r="H4" s="13">
        <v>1</v>
      </c>
      <c r="I4" s="13">
        <v>1</v>
      </c>
      <c r="J4" s="13"/>
      <c r="K4" s="12">
        <v>28329</v>
      </c>
      <c r="L4" s="12"/>
      <c r="M4" s="23">
        <f>K4/172</f>
        <v>164.70348837209303</v>
      </c>
      <c r="N4" s="12"/>
      <c r="O4" s="29">
        <v>57</v>
      </c>
      <c r="P4" s="15"/>
      <c r="Q4" s="15"/>
      <c r="R4" s="16"/>
      <c r="S4" s="23"/>
      <c r="T4" s="114"/>
      <c r="U4" s="13"/>
      <c r="V4" s="12"/>
      <c r="W4" s="12"/>
      <c r="X4" s="12"/>
      <c r="Y4" s="12"/>
      <c r="Z4" s="13"/>
      <c r="AA4" s="24"/>
      <c r="AB4" s="20"/>
      <c r="AC4" s="25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7.75">
      <c r="A5" s="26">
        <v>3</v>
      </c>
      <c r="B5" s="26"/>
      <c r="C5" s="33" t="s">
        <v>22</v>
      </c>
      <c r="D5" s="145"/>
      <c r="E5" s="34">
        <v>18</v>
      </c>
      <c r="F5" s="34"/>
      <c r="G5" s="34">
        <v>11</v>
      </c>
      <c r="H5" s="34">
        <v>2</v>
      </c>
      <c r="I5" s="34">
        <v>5</v>
      </c>
      <c r="J5" s="34"/>
      <c r="K5" s="35">
        <v>26662</v>
      </c>
      <c r="L5" s="35"/>
      <c r="M5" s="36">
        <f>K5/159</f>
        <v>167.68553459119497</v>
      </c>
      <c r="N5" s="35"/>
      <c r="O5" s="37">
        <v>48</v>
      </c>
      <c r="P5" s="15"/>
      <c r="Q5" s="15"/>
      <c r="R5" s="16"/>
      <c r="S5" s="23"/>
      <c r="T5" s="114"/>
      <c r="U5" s="13"/>
      <c r="V5" s="12"/>
      <c r="W5" s="12"/>
      <c r="X5" s="12"/>
      <c r="Y5" s="12"/>
      <c r="Z5" s="13"/>
      <c r="AA5" s="24"/>
      <c r="AB5" s="20"/>
      <c r="AC5" s="25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27.75">
      <c r="A6" s="22">
        <v>4</v>
      </c>
      <c r="B6" s="22"/>
      <c r="C6" s="27" t="s">
        <v>55</v>
      </c>
      <c r="D6" s="120"/>
      <c r="E6" s="28">
        <v>18</v>
      </c>
      <c r="F6" s="28"/>
      <c r="G6" s="28">
        <v>11</v>
      </c>
      <c r="H6" s="28">
        <v>2</v>
      </c>
      <c r="I6" s="28">
        <v>5</v>
      </c>
      <c r="J6" s="28"/>
      <c r="K6" s="12">
        <v>26995</v>
      </c>
      <c r="L6" s="12"/>
      <c r="M6" s="23">
        <f>K6/162</f>
        <v>166.6358024691358</v>
      </c>
      <c r="N6" s="12"/>
      <c r="O6" s="29">
        <v>44</v>
      </c>
      <c r="P6" s="15" t="s">
        <v>0</v>
      </c>
      <c r="Q6" s="15"/>
      <c r="R6" s="16"/>
      <c r="S6" s="23"/>
      <c r="T6" s="114"/>
      <c r="U6" s="28"/>
      <c r="V6" s="12"/>
      <c r="W6" s="12"/>
      <c r="X6" s="12"/>
      <c r="Y6" s="12"/>
      <c r="Z6" s="28"/>
      <c r="AA6" s="30"/>
      <c r="AB6" s="20"/>
      <c r="AC6" s="3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7.75">
      <c r="A7" s="22">
        <v>5</v>
      </c>
      <c r="B7" s="22"/>
      <c r="C7" s="27" t="s">
        <v>45</v>
      </c>
      <c r="D7" s="10"/>
      <c r="E7" s="13">
        <v>18</v>
      </c>
      <c r="F7" s="13"/>
      <c r="G7" s="13">
        <v>9</v>
      </c>
      <c r="H7" s="13">
        <v>4</v>
      </c>
      <c r="I7" s="13">
        <v>5</v>
      </c>
      <c r="J7" s="13"/>
      <c r="K7" s="12">
        <v>26647</v>
      </c>
      <c r="L7" s="12"/>
      <c r="M7" s="23">
        <f>K7/161</f>
        <v>165.50931677018633</v>
      </c>
      <c r="N7" s="12"/>
      <c r="O7" s="29">
        <v>41.5</v>
      </c>
      <c r="P7" s="15" t="s">
        <v>0</v>
      </c>
      <c r="Q7" s="15"/>
      <c r="R7" s="16"/>
      <c r="S7" s="23"/>
      <c r="T7" s="114"/>
      <c r="U7" s="13"/>
      <c r="V7" s="12"/>
      <c r="W7" s="12"/>
      <c r="X7" s="12"/>
      <c r="Y7" s="12"/>
      <c r="Z7" s="13"/>
      <c r="AA7" s="24"/>
      <c r="AB7" s="20"/>
      <c r="AC7" s="2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27.75">
      <c r="A8" s="22">
        <v>6</v>
      </c>
      <c r="B8" s="22"/>
      <c r="C8" s="38" t="s">
        <v>48</v>
      </c>
      <c r="D8" s="120"/>
      <c r="E8" s="28">
        <v>18</v>
      </c>
      <c r="F8" s="28"/>
      <c r="G8" s="28">
        <v>8</v>
      </c>
      <c r="H8" s="28">
        <v>3</v>
      </c>
      <c r="I8" s="28">
        <v>7</v>
      </c>
      <c r="J8" s="28"/>
      <c r="K8" s="12">
        <v>25468</v>
      </c>
      <c r="L8" s="12"/>
      <c r="M8" s="23">
        <f>K8/159</f>
        <v>160.1761006289308</v>
      </c>
      <c r="N8" s="12"/>
      <c r="O8" s="29">
        <v>34</v>
      </c>
      <c r="P8" s="15"/>
      <c r="Q8" s="15"/>
      <c r="R8" s="16"/>
      <c r="S8" s="23"/>
      <c r="T8" s="114"/>
      <c r="U8" s="28"/>
      <c r="V8" s="12"/>
      <c r="W8" s="12"/>
      <c r="X8" s="12"/>
      <c r="Y8" s="12"/>
      <c r="Z8" s="28"/>
      <c r="AA8" s="30"/>
      <c r="AB8" s="20"/>
      <c r="AC8" s="31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27.75">
      <c r="A9" s="22">
        <v>7</v>
      </c>
      <c r="B9" s="22"/>
      <c r="C9" s="27" t="s">
        <v>18</v>
      </c>
      <c r="D9" s="10"/>
      <c r="E9" s="13">
        <v>18</v>
      </c>
      <c r="F9" s="13"/>
      <c r="G9" s="13">
        <v>5</v>
      </c>
      <c r="H9" s="13">
        <v>0</v>
      </c>
      <c r="I9" s="13">
        <v>13</v>
      </c>
      <c r="J9" s="13"/>
      <c r="K9" s="12">
        <v>23953</v>
      </c>
      <c r="L9" s="12"/>
      <c r="M9" s="23">
        <f>K9/150</f>
        <v>159.68666666666667</v>
      </c>
      <c r="N9" s="12"/>
      <c r="O9" s="29">
        <v>24</v>
      </c>
      <c r="P9" s="15"/>
      <c r="Q9" s="15"/>
      <c r="R9" s="16"/>
      <c r="S9" s="16"/>
      <c r="T9" s="114"/>
      <c r="U9" s="13"/>
      <c r="V9" s="12"/>
      <c r="W9" s="12"/>
      <c r="X9" s="12"/>
      <c r="Y9" s="12"/>
      <c r="Z9" s="13"/>
      <c r="AA9" s="24"/>
      <c r="AB9" s="20"/>
      <c r="AC9" s="2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27.75">
      <c r="A10" s="22">
        <v>8</v>
      </c>
      <c r="B10" s="22"/>
      <c r="C10" s="27" t="s">
        <v>44</v>
      </c>
      <c r="D10" s="10"/>
      <c r="E10" s="13">
        <v>18</v>
      </c>
      <c r="F10" s="13"/>
      <c r="G10" s="13">
        <v>4</v>
      </c>
      <c r="H10" s="13">
        <v>0</v>
      </c>
      <c r="I10" s="13">
        <v>14</v>
      </c>
      <c r="J10" s="13"/>
      <c r="K10" s="12">
        <v>21714</v>
      </c>
      <c r="L10" s="12"/>
      <c r="M10" s="23">
        <f>K10/144</f>
        <v>150.79166666666666</v>
      </c>
      <c r="N10" s="12">
        <v>0</v>
      </c>
      <c r="O10" s="29">
        <v>21.5</v>
      </c>
      <c r="P10" s="15"/>
      <c r="Q10" s="15"/>
      <c r="R10" s="16"/>
      <c r="S10" s="23"/>
      <c r="T10" s="114"/>
      <c r="U10" s="13"/>
      <c r="V10" s="12"/>
      <c r="W10" s="12"/>
      <c r="X10" s="12"/>
      <c r="Y10" s="12"/>
      <c r="Z10" s="13"/>
      <c r="AA10" s="24"/>
      <c r="AB10" s="20"/>
      <c r="AC10" s="2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27.75">
      <c r="A11" s="107">
        <v>9</v>
      </c>
      <c r="B11" s="107"/>
      <c r="C11" s="129" t="s">
        <v>21</v>
      </c>
      <c r="D11" s="139"/>
      <c r="E11" s="140">
        <v>18</v>
      </c>
      <c r="F11" s="140"/>
      <c r="G11" s="140">
        <v>3</v>
      </c>
      <c r="H11" s="140">
        <v>0</v>
      </c>
      <c r="I11" s="140">
        <v>15</v>
      </c>
      <c r="J11" s="140"/>
      <c r="K11" s="128">
        <v>23809</v>
      </c>
      <c r="L11" s="128"/>
      <c r="M11" s="118">
        <f>K11/158</f>
        <v>150.68987341772151</v>
      </c>
      <c r="N11" s="128"/>
      <c r="O11" s="119">
        <v>16</v>
      </c>
      <c r="P11" s="15"/>
      <c r="Q11" s="15"/>
      <c r="R11" s="16"/>
      <c r="S11" s="16"/>
      <c r="T11" s="114"/>
      <c r="U11" s="13"/>
      <c r="V11" s="12"/>
      <c r="W11" s="12"/>
      <c r="X11" s="12"/>
      <c r="Y11" s="12"/>
      <c r="Z11" s="13"/>
      <c r="AA11" s="24"/>
      <c r="AB11" s="20"/>
      <c r="AC11" s="2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27.75">
      <c r="A12" s="22">
        <v>10</v>
      </c>
      <c r="B12" s="22"/>
      <c r="C12" s="38" t="s">
        <v>19</v>
      </c>
      <c r="D12" s="10"/>
      <c r="E12" s="13">
        <v>18</v>
      </c>
      <c r="F12" s="13"/>
      <c r="G12" s="13">
        <v>2</v>
      </c>
      <c r="H12" s="13">
        <v>1</v>
      </c>
      <c r="I12" s="13">
        <v>15</v>
      </c>
      <c r="J12" s="13"/>
      <c r="K12" s="12">
        <v>23804</v>
      </c>
      <c r="L12" s="12"/>
      <c r="M12" s="23">
        <f>K12/162</f>
        <v>146.93827160493828</v>
      </c>
      <c r="N12" s="12"/>
      <c r="O12" s="29">
        <v>15</v>
      </c>
      <c r="P12" s="15"/>
      <c r="Q12" s="15"/>
      <c r="R12" s="16"/>
      <c r="S12" s="23"/>
      <c r="T12" s="114"/>
      <c r="U12" s="13"/>
      <c r="V12" s="12"/>
      <c r="W12" s="12"/>
      <c r="X12" s="12"/>
      <c r="Y12" s="12"/>
      <c r="Z12" s="13"/>
      <c r="AA12" s="24"/>
      <c r="AB12" s="20"/>
      <c r="AC12" s="2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3.5" customHeight="1">
      <c r="A13" s="22"/>
      <c r="B13" s="2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5"/>
      <c r="Q13" s="15"/>
      <c r="R13" s="16"/>
      <c r="S13" s="16"/>
      <c r="T13" s="114"/>
      <c r="U13" s="13"/>
      <c r="V13" s="12"/>
      <c r="W13" s="12"/>
      <c r="X13" s="12"/>
      <c r="Y13" s="12"/>
      <c r="Z13" s="13"/>
      <c r="AA13" s="24"/>
      <c r="AB13" s="20"/>
      <c r="AC13" s="2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3.5" customHeight="1">
      <c r="A14" s="40"/>
      <c r="B14" s="40"/>
      <c r="C14" s="41"/>
      <c r="D14" s="41"/>
      <c r="E14" s="41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1"/>
      <c r="AA14" s="41"/>
      <c r="AB14" s="43"/>
      <c r="AC14" s="4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20.25" customHeight="1">
      <c r="A15" s="40"/>
      <c r="B15" s="40"/>
      <c r="C15" s="41"/>
      <c r="D15" s="41"/>
      <c r="E15" s="41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5" t="s">
        <v>5</v>
      </c>
      <c r="Q15" s="53"/>
      <c r="R15" s="51"/>
      <c r="S15" s="51"/>
      <c r="T15" s="51"/>
      <c r="U15" s="51"/>
      <c r="V15" s="51"/>
      <c r="W15" s="51"/>
      <c r="X15" s="50" t="s">
        <v>1</v>
      </c>
      <c r="Y15" s="50"/>
      <c r="Z15" s="50"/>
      <c r="AA15" s="41"/>
      <c r="AB15" s="43"/>
      <c r="AC15" s="4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21.75" customHeight="1">
      <c r="A16" s="40"/>
      <c r="B16" s="40"/>
      <c r="C16" s="45" t="s">
        <v>857</v>
      </c>
      <c r="D16" s="145"/>
      <c r="E16" s="146"/>
      <c r="F16" s="146"/>
      <c r="G16" s="146"/>
      <c r="H16" s="146"/>
      <c r="I16" s="146"/>
      <c r="J16" s="147"/>
      <c r="K16" s="147"/>
      <c r="L16" s="147"/>
      <c r="M16" s="148"/>
      <c r="N16" s="10"/>
      <c r="O16" s="49"/>
      <c r="P16" s="172" t="s">
        <v>33</v>
      </c>
      <c r="Q16" s="173"/>
      <c r="R16" s="174"/>
      <c r="S16" s="184" t="s">
        <v>22</v>
      </c>
      <c r="T16" s="185"/>
      <c r="U16" s="185"/>
      <c r="V16" s="185"/>
      <c r="W16" s="186"/>
      <c r="X16" s="54">
        <v>286</v>
      </c>
      <c r="Y16" s="50"/>
      <c r="Z16" s="55"/>
      <c r="AA16" s="51"/>
      <c r="AB16" s="52"/>
      <c r="AC16" s="4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21.75" customHeight="1">
      <c r="A17" s="40"/>
      <c r="B17" s="40"/>
      <c r="C17" s="46" t="s">
        <v>48</v>
      </c>
      <c r="D17" s="47" t="s">
        <v>3</v>
      </c>
      <c r="E17" s="192" t="s">
        <v>21</v>
      </c>
      <c r="F17" s="198"/>
      <c r="G17" s="198"/>
      <c r="H17" s="198"/>
      <c r="I17" s="199"/>
      <c r="J17" s="195" t="s">
        <v>858</v>
      </c>
      <c r="K17" s="200"/>
      <c r="L17" s="201"/>
      <c r="M17" s="48" t="s">
        <v>42</v>
      </c>
      <c r="N17" s="10"/>
      <c r="O17" s="49"/>
      <c r="P17" s="57"/>
      <c r="Q17" s="57"/>
      <c r="R17" s="58"/>
      <c r="S17" s="58"/>
      <c r="T17" s="57"/>
      <c r="U17" s="57"/>
      <c r="V17" s="57"/>
      <c r="W17" s="57"/>
      <c r="X17" s="59"/>
      <c r="Y17" s="60"/>
      <c r="Z17" s="60"/>
      <c r="AA17" s="51"/>
      <c r="AB17" s="52"/>
      <c r="AC17" s="4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21.75" customHeight="1">
      <c r="A18" s="41"/>
      <c r="B18" s="41"/>
      <c r="C18" s="46" t="s">
        <v>19</v>
      </c>
      <c r="D18" s="47" t="s">
        <v>3</v>
      </c>
      <c r="E18" s="192" t="s">
        <v>44</v>
      </c>
      <c r="F18" s="198"/>
      <c r="G18" s="198"/>
      <c r="H18" s="198"/>
      <c r="I18" s="199"/>
      <c r="J18" s="195" t="s">
        <v>859</v>
      </c>
      <c r="K18" s="200"/>
      <c r="L18" s="201"/>
      <c r="M18" s="48" t="s">
        <v>28</v>
      </c>
      <c r="N18" s="10"/>
      <c r="O18" s="49"/>
      <c r="P18" s="45" t="s">
        <v>6</v>
      </c>
      <c r="Q18" s="53"/>
      <c r="R18" s="51"/>
      <c r="S18" s="51"/>
      <c r="T18" s="51"/>
      <c r="U18" s="51"/>
      <c r="V18" s="51"/>
      <c r="W18" s="51"/>
      <c r="X18" s="50" t="s">
        <v>1</v>
      </c>
      <c r="Y18" s="50"/>
      <c r="Z18" s="62" t="s">
        <v>2</v>
      </c>
      <c r="AA18" s="51"/>
      <c r="AB18" s="52"/>
      <c r="AC18" s="4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21.75" customHeight="1">
      <c r="A19" s="40"/>
      <c r="B19" s="40"/>
      <c r="C19" s="46" t="s">
        <v>31</v>
      </c>
      <c r="D19" s="47" t="s">
        <v>3</v>
      </c>
      <c r="E19" s="192" t="s">
        <v>18</v>
      </c>
      <c r="F19" s="198"/>
      <c r="G19" s="198"/>
      <c r="H19" s="198"/>
      <c r="I19" s="199"/>
      <c r="J19" s="195" t="s">
        <v>860</v>
      </c>
      <c r="K19" s="200"/>
      <c r="L19" s="201"/>
      <c r="M19" s="48" t="s">
        <v>26</v>
      </c>
      <c r="N19" s="10"/>
      <c r="O19" s="49"/>
      <c r="P19" s="172" t="s">
        <v>165</v>
      </c>
      <c r="Q19" s="173"/>
      <c r="R19" s="174"/>
      <c r="S19" s="184" t="s">
        <v>55</v>
      </c>
      <c r="T19" s="185"/>
      <c r="U19" s="185"/>
      <c r="V19" s="185"/>
      <c r="W19" s="186"/>
      <c r="X19" s="54">
        <v>671</v>
      </c>
      <c r="Y19" s="63" t="s">
        <v>0</v>
      </c>
      <c r="Z19" s="64">
        <f>X19/3</f>
        <v>223.66666666666666</v>
      </c>
      <c r="AA19" s="51"/>
      <c r="AB19" s="52"/>
      <c r="AC19" s="4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21.75" customHeight="1">
      <c r="A20" s="40"/>
      <c r="B20" s="40"/>
      <c r="C20" s="46" t="s">
        <v>22</v>
      </c>
      <c r="D20" s="47" t="s">
        <v>3</v>
      </c>
      <c r="E20" s="192" t="s">
        <v>45</v>
      </c>
      <c r="F20" s="198"/>
      <c r="G20" s="198"/>
      <c r="H20" s="198"/>
      <c r="I20" s="199"/>
      <c r="J20" s="195" t="s">
        <v>861</v>
      </c>
      <c r="K20" s="200"/>
      <c r="L20" s="201"/>
      <c r="M20" s="48" t="s">
        <v>74</v>
      </c>
      <c r="N20" s="10"/>
      <c r="O20" s="49"/>
      <c r="P20" s="58"/>
      <c r="Q20" s="58"/>
      <c r="R20" s="58"/>
      <c r="S20" s="58"/>
      <c r="T20" s="57"/>
      <c r="U20" s="57"/>
      <c r="V20" s="57"/>
      <c r="W20" s="57"/>
      <c r="X20" s="59"/>
      <c r="Y20" s="60"/>
      <c r="Z20" s="65"/>
      <c r="AA20" s="51"/>
      <c r="AB20" s="52"/>
      <c r="AC20" s="4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21.75" customHeight="1">
      <c r="A21" s="40"/>
      <c r="B21" s="40"/>
      <c r="C21" s="46" t="s">
        <v>46</v>
      </c>
      <c r="D21" s="47" t="s">
        <v>3</v>
      </c>
      <c r="E21" s="192" t="s">
        <v>55</v>
      </c>
      <c r="F21" s="198"/>
      <c r="G21" s="198"/>
      <c r="H21" s="198"/>
      <c r="I21" s="199"/>
      <c r="J21" s="195" t="s">
        <v>862</v>
      </c>
      <c r="K21" s="200"/>
      <c r="L21" s="201"/>
      <c r="M21" s="48" t="s">
        <v>28</v>
      </c>
      <c r="N21" s="10"/>
      <c r="O21" s="49"/>
      <c r="P21" s="45" t="s">
        <v>7</v>
      </c>
      <c r="Q21" s="53"/>
      <c r="R21" s="51"/>
      <c r="S21" s="51"/>
      <c r="T21" s="66"/>
      <c r="U21" s="66"/>
      <c r="V21" s="66"/>
      <c r="W21" s="66"/>
      <c r="X21" s="50" t="s">
        <v>1</v>
      </c>
      <c r="Y21" s="50"/>
      <c r="Z21" s="67" t="s">
        <v>2</v>
      </c>
      <c r="AA21" s="51"/>
      <c r="AB21" s="52"/>
      <c r="AC21" s="4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21.75" customHeight="1">
      <c r="A22" s="40"/>
      <c r="B22" s="40"/>
      <c r="C22" s="109"/>
      <c r="D22" s="10"/>
      <c r="E22" s="179"/>
      <c r="F22" s="179"/>
      <c r="G22" s="179"/>
      <c r="H22" s="179"/>
      <c r="I22" s="179"/>
      <c r="J22" s="180"/>
      <c r="K22" s="180"/>
      <c r="L22" s="180"/>
      <c r="M22" s="112"/>
      <c r="N22" s="40"/>
      <c r="O22" s="49"/>
      <c r="P22" s="187" t="s">
        <v>46</v>
      </c>
      <c r="Q22" s="188"/>
      <c r="R22" s="189"/>
      <c r="S22" s="168"/>
      <c r="T22" s="168"/>
      <c r="U22" s="168"/>
      <c r="V22" s="168"/>
      <c r="W22" s="169"/>
      <c r="X22" s="54">
        <v>682</v>
      </c>
      <c r="Y22" s="63"/>
      <c r="Z22" s="64">
        <f>X22/3</f>
        <v>227.33333333333334</v>
      </c>
      <c r="AA22" s="51"/>
      <c r="AB22" s="52"/>
      <c r="AC22" s="4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21.75" customHeight="1">
      <c r="A23" s="40"/>
      <c r="B23" s="40"/>
      <c r="C23" s="45" t="s">
        <v>841</v>
      </c>
      <c r="D23" s="145"/>
      <c r="E23" s="146"/>
      <c r="F23" s="146"/>
      <c r="G23" s="146"/>
      <c r="H23" s="146"/>
      <c r="I23" s="146"/>
      <c r="J23" s="147"/>
      <c r="K23" s="147"/>
      <c r="L23" s="147"/>
      <c r="M23" s="148"/>
      <c r="N23" s="40"/>
      <c r="O23" s="49"/>
      <c r="P23" s="58"/>
      <c r="Q23" s="58"/>
      <c r="R23" s="58"/>
      <c r="S23" s="58"/>
      <c r="T23" s="58"/>
      <c r="U23" s="58"/>
      <c r="V23" s="58"/>
      <c r="W23" s="58"/>
      <c r="X23" s="61"/>
      <c r="Y23" s="68"/>
      <c r="Z23" s="69"/>
      <c r="AA23" s="51"/>
      <c r="AB23" s="52"/>
      <c r="AC23" s="4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21.75" customHeight="1">
      <c r="A24" s="40"/>
      <c r="B24" s="40"/>
      <c r="C24" s="46" t="s">
        <v>18</v>
      </c>
      <c r="D24" s="47" t="s">
        <v>3</v>
      </c>
      <c r="E24" s="192" t="s">
        <v>21</v>
      </c>
      <c r="F24" s="198"/>
      <c r="G24" s="198"/>
      <c r="H24" s="198"/>
      <c r="I24" s="199"/>
      <c r="J24" s="195" t="s">
        <v>842</v>
      </c>
      <c r="K24" s="200"/>
      <c r="L24" s="201"/>
      <c r="M24" s="48" t="s">
        <v>74</v>
      </c>
      <c r="N24" s="49"/>
      <c r="O24" s="49"/>
      <c r="P24" s="45" t="s">
        <v>8</v>
      </c>
      <c r="Q24" s="53"/>
      <c r="R24" s="51"/>
      <c r="S24" s="51"/>
      <c r="T24" s="66"/>
      <c r="U24" s="66"/>
      <c r="V24" s="66"/>
      <c r="W24" s="66"/>
      <c r="X24" s="50" t="s">
        <v>1</v>
      </c>
      <c r="Y24" s="50"/>
      <c r="Z24" s="67" t="s">
        <v>2</v>
      </c>
      <c r="AA24" s="51"/>
      <c r="AB24" s="52"/>
      <c r="AC24" s="4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21.75" customHeight="1">
      <c r="A25" s="40"/>
      <c r="B25" s="40"/>
      <c r="C25" s="46" t="s">
        <v>48</v>
      </c>
      <c r="D25" s="47" t="s">
        <v>3</v>
      </c>
      <c r="E25" s="192" t="s">
        <v>19</v>
      </c>
      <c r="F25" s="198"/>
      <c r="G25" s="198"/>
      <c r="H25" s="198"/>
      <c r="I25" s="199"/>
      <c r="J25" s="195" t="s">
        <v>843</v>
      </c>
      <c r="K25" s="200"/>
      <c r="L25" s="201"/>
      <c r="M25" s="48" t="s">
        <v>28</v>
      </c>
      <c r="N25" s="49"/>
      <c r="O25" s="49"/>
      <c r="P25" s="187" t="s">
        <v>46</v>
      </c>
      <c r="Q25" s="188"/>
      <c r="R25" s="189"/>
      <c r="S25" s="168"/>
      <c r="T25" s="168"/>
      <c r="U25" s="168"/>
      <c r="V25" s="168"/>
      <c r="W25" s="169"/>
      <c r="X25" s="54">
        <v>1785</v>
      </c>
      <c r="Y25" s="63" t="s">
        <v>0</v>
      </c>
      <c r="Z25" s="64">
        <f>X25/9</f>
        <v>198.33333333333334</v>
      </c>
      <c r="AA25" s="51"/>
      <c r="AB25" s="52"/>
      <c r="AC25" s="4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21.75" customHeight="1">
      <c r="A26" s="40"/>
      <c r="B26" s="40"/>
      <c r="C26" s="152"/>
      <c r="D26" s="139" t="s">
        <v>0</v>
      </c>
      <c r="E26" s="175"/>
      <c r="F26" s="176"/>
      <c r="G26" s="176"/>
      <c r="H26" s="176"/>
      <c r="I26" s="176"/>
      <c r="J26" s="177"/>
      <c r="K26" s="178"/>
      <c r="L26" s="178"/>
      <c r="M26" s="153"/>
      <c r="N26" s="49"/>
      <c r="O26" s="49"/>
      <c r="P26" s="142"/>
      <c r="Q26" s="142"/>
      <c r="R26" s="143"/>
      <c r="S26" s="144"/>
      <c r="T26" s="144"/>
      <c r="U26" s="144"/>
      <c r="V26" s="144"/>
      <c r="W26" s="144"/>
      <c r="X26" s="137"/>
      <c r="Y26" s="142"/>
      <c r="Z26" s="138"/>
      <c r="AA26" s="51"/>
      <c r="AB26" s="52"/>
      <c r="AC26" s="4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21.75" customHeight="1">
      <c r="A27" s="40"/>
      <c r="B27" s="40"/>
      <c r="C27" s="45" t="s">
        <v>836</v>
      </c>
      <c r="D27" s="145"/>
      <c r="E27" s="146"/>
      <c r="F27" s="146"/>
      <c r="G27" s="146"/>
      <c r="H27" s="146"/>
      <c r="I27" s="146"/>
      <c r="J27" s="147"/>
      <c r="K27" s="147"/>
      <c r="L27" s="147"/>
      <c r="M27" s="148"/>
      <c r="N27" s="49"/>
      <c r="O27" s="49"/>
      <c r="P27" s="142"/>
      <c r="Q27" s="142"/>
      <c r="R27" s="143"/>
      <c r="S27" s="144"/>
      <c r="T27" s="144"/>
      <c r="U27" s="144"/>
      <c r="V27" s="144"/>
      <c r="W27" s="144"/>
      <c r="X27" s="137"/>
      <c r="Y27" s="142"/>
      <c r="Z27" s="138"/>
      <c r="AA27" s="51"/>
      <c r="AB27" s="52"/>
      <c r="AC27" s="4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21.75" customHeight="1">
      <c r="A28" s="40"/>
      <c r="B28" s="40"/>
      <c r="C28" s="46" t="s">
        <v>19</v>
      </c>
      <c r="D28" s="47" t="s">
        <v>3</v>
      </c>
      <c r="E28" s="192" t="s">
        <v>45</v>
      </c>
      <c r="F28" s="198"/>
      <c r="G28" s="198"/>
      <c r="H28" s="198"/>
      <c r="I28" s="199"/>
      <c r="J28" s="195" t="s">
        <v>799</v>
      </c>
      <c r="K28" s="200"/>
      <c r="L28" s="201"/>
      <c r="M28" s="48" t="s">
        <v>123</v>
      </c>
      <c r="N28" s="49"/>
      <c r="O28" s="49"/>
      <c r="P28" s="142"/>
      <c r="Q28" s="142"/>
      <c r="R28" s="143"/>
      <c r="S28" s="144"/>
      <c r="T28" s="144"/>
      <c r="U28" s="144"/>
      <c r="V28" s="144"/>
      <c r="W28" s="144"/>
      <c r="X28" s="137"/>
      <c r="Y28" s="142"/>
      <c r="Z28" s="138"/>
      <c r="AA28" s="51"/>
      <c r="AB28" s="52"/>
      <c r="AC28" s="4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21.75" customHeight="1">
      <c r="A29" s="40"/>
      <c r="B29" s="40"/>
      <c r="C29" s="46" t="s">
        <v>44</v>
      </c>
      <c r="D29" s="47" t="s">
        <v>3</v>
      </c>
      <c r="E29" s="192" t="s">
        <v>18</v>
      </c>
      <c r="F29" s="198"/>
      <c r="G29" s="198"/>
      <c r="H29" s="198"/>
      <c r="I29" s="199"/>
      <c r="J29" s="195" t="s">
        <v>800</v>
      </c>
      <c r="K29" s="200"/>
      <c r="L29" s="201"/>
      <c r="M29" s="48" t="s">
        <v>26</v>
      </c>
      <c r="N29" s="49"/>
      <c r="O29" s="49"/>
      <c r="P29" s="142"/>
      <c r="Q29" s="142"/>
      <c r="R29" s="143"/>
      <c r="S29" s="144"/>
      <c r="T29" s="144"/>
      <c r="U29" s="144"/>
      <c r="V29" s="144"/>
      <c r="W29" s="144"/>
      <c r="X29" s="137"/>
      <c r="Y29" s="142"/>
      <c r="Z29" s="138"/>
      <c r="AA29" s="51"/>
      <c r="AB29" s="52"/>
      <c r="AC29" s="4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21.75" customHeight="1">
      <c r="A30" s="40"/>
      <c r="B30" s="40"/>
      <c r="C30" s="46" t="s">
        <v>21</v>
      </c>
      <c r="D30" s="47" t="s">
        <v>3</v>
      </c>
      <c r="E30" s="192" t="s">
        <v>55</v>
      </c>
      <c r="F30" s="198"/>
      <c r="G30" s="198"/>
      <c r="H30" s="198"/>
      <c r="I30" s="199"/>
      <c r="J30" s="195" t="s">
        <v>801</v>
      </c>
      <c r="K30" s="200"/>
      <c r="L30" s="201"/>
      <c r="M30" s="48" t="s">
        <v>28</v>
      </c>
      <c r="N30" s="49"/>
      <c r="O30" s="49"/>
      <c r="P30" s="142"/>
      <c r="Q30" s="142"/>
      <c r="R30" s="143"/>
      <c r="S30" s="144"/>
      <c r="T30" s="144"/>
      <c r="U30" s="144"/>
      <c r="V30" s="144"/>
      <c r="W30" s="144"/>
      <c r="X30" s="137"/>
      <c r="Y30" s="142"/>
      <c r="Z30" s="138"/>
      <c r="AA30" s="51"/>
      <c r="AB30" s="52"/>
      <c r="AC30" s="4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21.75" customHeight="1">
      <c r="A31" s="40"/>
      <c r="B31" s="40"/>
      <c r="C31" s="46" t="s">
        <v>19</v>
      </c>
      <c r="D31" s="47" t="s">
        <v>3</v>
      </c>
      <c r="E31" s="192" t="s">
        <v>22</v>
      </c>
      <c r="F31" s="193"/>
      <c r="G31" s="193"/>
      <c r="H31" s="193"/>
      <c r="I31" s="194"/>
      <c r="J31" s="195" t="s">
        <v>802</v>
      </c>
      <c r="K31" s="196"/>
      <c r="L31" s="197"/>
      <c r="M31" s="48" t="s">
        <v>74</v>
      </c>
      <c r="N31" s="49"/>
      <c r="O31" s="49"/>
      <c r="P31" s="142"/>
      <c r="Q31" s="142"/>
      <c r="R31" s="143"/>
      <c r="S31" s="144"/>
      <c r="T31" s="144"/>
      <c r="U31" s="144"/>
      <c r="V31" s="144"/>
      <c r="W31" s="144"/>
      <c r="X31" s="137"/>
      <c r="Y31" s="142"/>
      <c r="Z31" s="138"/>
      <c r="AA31" s="51"/>
      <c r="AB31" s="52"/>
      <c r="AC31" s="4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21.75" customHeight="1">
      <c r="A32" s="40"/>
      <c r="B32" s="40"/>
      <c r="C32" s="46" t="s">
        <v>45</v>
      </c>
      <c r="D32" s="47" t="s">
        <v>3</v>
      </c>
      <c r="E32" s="192" t="s">
        <v>18</v>
      </c>
      <c r="F32" s="193"/>
      <c r="G32" s="193"/>
      <c r="H32" s="193"/>
      <c r="I32" s="194"/>
      <c r="J32" s="195" t="s">
        <v>839</v>
      </c>
      <c r="K32" s="196"/>
      <c r="L32" s="197"/>
      <c r="M32" s="48" t="s">
        <v>26</v>
      </c>
      <c r="N32" s="49"/>
      <c r="O32" s="49"/>
      <c r="P32" s="142"/>
      <c r="Q32" s="142"/>
      <c r="R32" s="143"/>
      <c r="S32" s="144"/>
      <c r="T32" s="144"/>
      <c r="U32" s="144"/>
      <c r="V32" s="144"/>
      <c r="W32" s="144"/>
      <c r="X32" s="137"/>
      <c r="Y32" s="142"/>
      <c r="Z32" s="138"/>
      <c r="AA32" s="51"/>
      <c r="AB32" s="52"/>
      <c r="AC32" s="4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21.75" customHeight="1">
      <c r="A33" s="40"/>
      <c r="B33" s="40"/>
      <c r="C33" s="46" t="s">
        <v>46</v>
      </c>
      <c r="D33" s="47" t="s">
        <v>3</v>
      </c>
      <c r="E33" s="192" t="s">
        <v>45</v>
      </c>
      <c r="F33" s="198"/>
      <c r="G33" s="198"/>
      <c r="H33" s="198"/>
      <c r="I33" s="199"/>
      <c r="J33" s="195" t="s">
        <v>797</v>
      </c>
      <c r="K33" s="200"/>
      <c r="L33" s="201"/>
      <c r="M33" s="48" t="s">
        <v>26</v>
      </c>
      <c r="N33" s="49"/>
      <c r="O33" s="49"/>
      <c r="P33" s="142"/>
      <c r="Q33" s="142"/>
      <c r="R33" s="143"/>
      <c r="S33" s="144"/>
      <c r="T33" s="144"/>
      <c r="U33" s="144"/>
      <c r="V33" s="144"/>
      <c r="W33" s="144"/>
      <c r="X33" s="137"/>
      <c r="Y33" s="142"/>
      <c r="Z33" s="138"/>
      <c r="AA33" s="51"/>
      <c r="AB33" s="52"/>
      <c r="AC33" s="4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21.75" customHeight="1">
      <c r="A34" s="40"/>
      <c r="B34" s="40"/>
      <c r="C34" s="46" t="s">
        <v>31</v>
      </c>
      <c r="D34" s="47" t="s">
        <v>3</v>
      </c>
      <c r="E34" s="192" t="s">
        <v>48</v>
      </c>
      <c r="F34" s="198"/>
      <c r="G34" s="198"/>
      <c r="H34" s="198"/>
      <c r="I34" s="199"/>
      <c r="J34" s="195" t="s">
        <v>798</v>
      </c>
      <c r="K34" s="200"/>
      <c r="L34" s="201"/>
      <c r="M34" s="48" t="s">
        <v>42</v>
      </c>
      <c r="N34" s="49"/>
      <c r="O34" s="49"/>
      <c r="P34" s="142"/>
      <c r="Q34" s="142"/>
      <c r="R34" s="143"/>
      <c r="S34" s="144"/>
      <c r="T34" s="144"/>
      <c r="U34" s="144"/>
      <c r="V34" s="144"/>
      <c r="W34" s="144"/>
      <c r="X34" s="137"/>
      <c r="Y34" s="142"/>
      <c r="Z34" s="138"/>
      <c r="AA34" s="51"/>
      <c r="AB34" s="52"/>
      <c r="AC34" s="4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21.75" customHeight="1">
      <c r="A35" s="40"/>
      <c r="B35" s="40"/>
      <c r="C35" s="45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142"/>
      <c r="Q35" s="142"/>
      <c r="R35" s="143"/>
      <c r="S35" s="144"/>
      <c r="T35" s="144"/>
      <c r="U35" s="144"/>
      <c r="V35" s="144"/>
      <c r="W35" s="144"/>
      <c r="X35" s="137"/>
      <c r="Y35" s="142"/>
      <c r="Z35" s="138"/>
      <c r="AA35" s="51"/>
      <c r="AB35" s="52"/>
      <c r="AC35" s="4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21.75" customHeight="1">
      <c r="A36" s="40"/>
      <c r="B36" s="40"/>
      <c r="C36" s="45" t="s">
        <v>777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142"/>
      <c r="Q36" s="142"/>
      <c r="R36" s="143"/>
      <c r="S36" s="144"/>
      <c r="T36" s="144"/>
      <c r="U36" s="144"/>
      <c r="V36" s="144"/>
      <c r="W36" s="144"/>
      <c r="X36" s="137"/>
      <c r="Y36" s="142"/>
      <c r="Z36" s="138"/>
      <c r="AA36" s="51"/>
      <c r="AB36" s="52"/>
      <c r="AC36" s="4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21.75" customHeight="1">
      <c r="A37" s="40"/>
      <c r="B37" s="40"/>
      <c r="C37" s="46" t="s">
        <v>18</v>
      </c>
      <c r="D37" s="47" t="s">
        <v>3</v>
      </c>
      <c r="E37" s="192" t="s">
        <v>46</v>
      </c>
      <c r="F37" s="198"/>
      <c r="G37" s="198"/>
      <c r="H37" s="198"/>
      <c r="I37" s="199"/>
      <c r="J37" s="195" t="s">
        <v>778</v>
      </c>
      <c r="K37" s="200"/>
      <c r="L37" s="201"/>
      <c r="M37" s="48" t="s">
        <v>74</v>
      </c>
      <c r="N37" s="49"/>
      <c r="O37" s="49"/>
      <c r="P37" s="142"/>
      <c r="Q37" s="142"/>
      <c r="R37" s="143"/>
      <c r="S37" s="144"/>
      <c r="T37" s="144"/>
      <c r="U37" s="144"/>
      <c r="V37" s="144"/>
      <c r="W37" s="144"/>
      <c r="X37" s="137"/>
      <c r="Y37" s="142"/>
      <c r="Z37" s="138"/>
      <c r="AA37" s="51"/>
      <c r="AB37" s="52"/>
      <c r="AC37" s="4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21.75" customHeight="1">
      <c r="A38" s="40"/>
      <c r="B38" s="40"/>
      <c r="C38" s="45"/>
      <c r="D38" s="10"/>
      <c r="E38" s="110"/>
      <c r="F38" s="110"/>
      <c r="G38" s="110"/>
      <c r="H38" s="110"/>
      <c r="I38" s="110"/>
      <c r="J38" s="49"/>
      <c r="K38" s="49"/>
      <c r="L38" s="49"/>
      <c r="M38" s="112"/>
      <c r="N38" s="49"/>
      <c r="O38" s="49"/>
      <c r="P38" s="142"/>
      <c r="Q38" s="142"/>
      <c r="R38" s="143"/>
      <c r="S38" s="144"/>
      <c r="T38" s="144"/>
      <c r="U38" s="144"/>
      <c r="V38" s="144"/>
      <c r="W38" s="144"/>
      <c r="X38" s="137"/>
      <c r="Y38" s="142"/>
      <c r="Z38" s="138"/>
      <c r="AA38" s="51"/>
      <c r="AB38" s="52"/>
      <c r="AC38" s="4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21.75" customHeight="1">
      <c r="A39" s="40"/>
      <c r="B39" s="40"/>
      <c r="C39" s="45" t="s">
        <v>754</v>
      </c>
      <c r="D39" s="145"/>
      <c r="E39" s="146"/>
      <c r="F39" s="146"/>
      <c r="G39" s="146"/>
      <c r="H39" s="146"/>
      <c r="I39" s="146"/>
      <c r="J39" s="147"/>
      <c r="K39" s="147"/>
      <c r="L39" s="147"/>
      <c r="M39" s="148"/>
      <c r="N39" s="49"/>
      <c r="O39" s="49"/>
      <c r="P39" s="142"/>
      <c r="Q39" s="142"/>
      <c r="R39" s="143"/>
      <c r="S39" s="144"/>
      <c r="T39" s="144"/>
      <c r="U39" s="144"/>
      <c r="V39" s="144"/>
      <c r="W39" s="144"/>
      <c r="X39" s="137"/>
      <c r="Y39" s="142"/>
      <c r="Z39" s="138"/>
      <c r="AA39" s="51"/>
      <c r="AB39" s="52"/>
      <c r="AC39" s="4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21.75" customHeight="1">
      <c r="A40" s="40"/>
      <c r="B40" s="40"/>
      <c r="C40" s="46" t="s">
        <v>48</v>
      </c>
      <c r="D40" s="47" t="s">
        <v>3</v>
      </c>
      <c r="E40" s="192" t="s">
        <v>46</v>
      </c>
      <c r="F40" s="198"/>
      <c r="G40" s="198"/>
      <c r="H40" s="198"/>
      <c r="I40" s="199"/>
      <c r="J40" s="195" t="s">
        <v>755</v>
      </c>
      <c r="K40" s="200"/>
      <c r="L40" s="201"/>
      <c r="M40" s="48" t="s">
        <v>74</v>
      </c>
      <c r="N40" s="49"/>
      <c r="O40" s="49"/>
      <c r="P40" s="142"/>
      <c r="Q40" s="142"/>
      <c r="R40" s="143"/>
      <c r="S40" s="144"/>
      <c r="T40" s="144"/>
      <c r="U40" s="144"/>
      <c r="V40" s="144"/>
      <c r="W40" s="144"/>
      <c r="X40" s="137"/>
      <c r="Y40" s="142"/>
      <c r="Z40" s="138"/>
      <c r="AA40" s="51"/>
      <c r="AB40" s="52"/>
      <c r="AC40" s="4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21.75" customHeight="1">
      <c r="A41" s="40"/>
      <c r="B41" s="40"/>
      <c r="C41" s="46" t="s">
        <v>22</v>
      </c>
      <c r="D41" s="47" t="s">
        <v>3</v>
      </c>
      <c r="E41" s="192" t="s">
        <v>18</v>
      </c>
      <c r="F41" s="198"/>
      <c r="G41" s="198"/>
      <c r="H41" s="198"/>
      <c r="I41" s="199"/>
      <c r="J41" s="195" t="s">
        <v>756</v>
      </c>
      <c r="K41" s="200"/>
      <c r="L41" s="201"/>
      <c r="M41" s="48" t="s">
        <v>26</v>
      </c>
      <c r="N41" s="49"/>
      <c r="O41" s="49"/>
      <c r="P41" s="142"/>
      <c r="Q41" s="142"/>
      <c r="R41" s="143"/>
      <c r="S41" s="144"/>
      <c r="T41" s="144"/>
      <c r="U41" s="144"/>
      <c r="V41" s="144"/>
      <c r="W41" s="144"/>
      <c r="X41" s="137"/>
      <c r="Y41" s="142"/>
      <c r="Z41" s="138"/>
      <c r="AA41" s="51"/>
      <c r="AB41" s="52"/>
      <c r="AC41" s="4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21.75" customHeight="1">
      <c r="A42" s="40"/>
      <c r="B42" s="40"/>
      <c r="C42" s="46" t="s">
        <v>21</v>
      </c>
      <c r="D42" s="47" t="s">
        <v>3</v>
      </c>
      <c r="E42" s="192" t="s">
        <v>31</v>
      </c>
      <c r="F42" s="193"/>
      <c r="G42" s="193"/>
      <c r="H42" s="193"/>
      <c r="I42" s="194"/>
      <c r="J42" s="195" t="s">
        <v>757</v>
      </c>
      <c r="K42" s="196"/>
      <c r="L42" s="197"/>
      <c r="M42" s="48" t="s">
        <v>74</v>
      </c>
      <c r="N42" s="49"/>
      <c r="O42" s="49"/>
      <c r="P42" s="142"/>
      <c r="Q42" s="142"/>
      <c r="R42" s="143"/>
      <c r="S42" s="144"/>
      <c r="T42" s="144"/>
      <c r="U42" s="144"/>
      <c r="V42" s="144"/>
      <c r="W42" s="144"/>
      <c r="X42" s="137"/>
      <c r="Y42" s="142"/>
      <c r="Z42" s="138"/>
      <c r="AA42" s="51"/>
      <c r="AB42" s="52"/>
      <c r="AC42" s="4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21.75" customHeight="1">
      <c r="A43" s="40"/>
      <c r="B43" s="40"/>
      <c r="C43" s="46" t="s">
        <v>55</v>
      </c>
      <c r="D43" s="47" t="s">
        <v>3</v>
      </c>
      <c r="E43" s="192" t="s">
        <v>44</v>
      </c>
      <c r="F43" s="193"/>
      <c r="G43" s="193"/>
      <c r="H43" s="193"/>
      <c r="I43" s="194"/>
      <c r="J43" s="195" t="s">
        <v>758</v>
      </c>
      <c r="K43" s="196"/>
      <c r="L43" s="197"/>
      <c r="M43" s="48" t="s">
        <v>42</v>
      </c>
      <c r="N43" s="49"/>
      <c r="O43" s="49"/>
      <c r="P43" s="142"/>
      <c r="Q43" s="142"/>
      <c r="R43" s="143"/>
      <c r="S43" s="144"/>
      <c r="T43" s="144"/>
      <c r="U43" s="144"/>
      <c r="V43" s="144"/>
      <c r="W43" s="144"/>
      <c r="X43" s="137"/>
      <c r="Y43" s="142"/>
      <c r="Z43" s="138"/>
      <c r="AA43" s="51"/>
      <c r="AB43" s="52"/>
      <c r="AC43" s="4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21.75" customHeight="1">
      <c r="A44" s="40"/>
      <c r="B44" s="40"/>
      <c r="C44" s="109"/>
      <c r="D44" s="10"/>
      <c r="E44" s="110"/>
      <c r="F44" s="110"/>
      <c r="G44" s="110"/>
      <c r="H44" s="110"/>
      <c r="I44" s="110"/>
      <c r="J44" s="49"/>
      <c r="K44" s="49"/>
      <c r="L44" s="49"/>
      <c r="M44" s="112"/>
      <c r="N44" s="49"/>
      <c r="O44" s="49"/>
      <c r="P44" s="142"/>
      <c r="Q44" s="142"/>
      <c r="R44" s="143"/>
      <c r="S44" s="144"/>
      <c r="T44" s="144"/>
      <c r="U44" s="144"/>
      <c r="V44" s="144"/>
      <c r="W44" s="144"/>
      <c r="X44" s="137"/>
      <c r="Y44" s="142"/>
      <c r="Z44" s="138"/>
      <c r="AA44" s="51"/>
      <c r="AB44" s="52"/>
      <c r="AC44" s="4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21.75" customHeight="1">
      <c r="A45" s="40"/>
      <c r="B45" s="40"/>
      <c r="C45" s="45" t="s">
        <v>739</v>
      </c>
      <c r="D45" s="10"/>
      <c r="E45" s="110"/>
      <c r="F45" s="110"/>
      <c r="G45" s="110"/>
      <c r="H45" s="110"/>
      <c r="I45" s="110"/>
      <c r="J45" s="49"/>
      <c r="K45" s="49"/>
      <c r="L45" s="49"/>
      <c r="M45" s="112"/>
      <c r="N45" s="49"/>
      <c r="O45" s="49"/>
      <c r="P45" s="142"/>
      <c r="Q45" s="142"/>
      <c r="R45" s="143"/>
      <c r="S45" s="144"/>
      <c r="T45" s="144"/>
      <c r="U45" s="144"/>
      <c r="V45" s="144"/>
      <c r="W45" s="144"/>
      <c r="X45" s="137"/>
      <c r="Y45" s="142"/>
      <c r="Z45" s="138"/>
      <c r="AA45" s="51"/>
      <c r="AB45" s="52"/>
      <c r="AC45" s="4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21.75" customHeight="1">
      <c r="A46" s="40"/>
      <c r="B46" s="40"/>
      <c r="C46" s="46" t="s">
        <v>44</v>
      </c>
      <c r="D46" s="47" t="s">
        <v>3</v>
      </c>
      <c r="E46" s="192" t="s">
        <v>22</v>
      </c>
      <c r="F46" s="193"/>
      <c r="G46" s="193"/>
      <c r="H46" s="193"/>
      <c r="I46" s="194"/>
      <c r="J46" s="195" t="s">
        <v>740</v>
      </c>
      <c r="K46" s="196"/>
      <c r="L46" s="197"/>
      <c r="M46" s="48" t="s">
        <v>28</v>
      </c>
      <c r="N46" s="49"/>
      <c r="O46" s="49"/>
      <c r="P46" s="142"/>
      <c r="Q46" s="142"/>
      <c r="R46" s="143"/>
      <c r="S46" s="144"/>
      <c r="T46" s="144"/>
      <c r="U46" s="144"/>
      <c r="V46" s="144"/>
      <c r="W46" s="144"/>
      <c r="X46" s="137"/>
      <c r="Y46" s="142"/>
      <c r="Z46" s="138"/>
      <c r="AA46" s="51"/>
      <c r="AB46" s="52"/>
      <c r="AC46" s="4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21.75" customHeight="1">
      <c r="A47" s="40"/>
      <c r="B47" s="40"/>
      <c r="C47" s="46" t="s">
        <v>21</v>
      </c>
      <c r="D47" s="47" t="s">
        <v>3</v>
      </c>
      <c r="E47" s="192" t="s">
        <v>46</v>
      </c>
      <c r="F47" s="193"/>
      <c r="G47" s="193"/>
      <c r="H47" s="193"/>
      <c r="I47" s="194"/>
      <c r="J47" s="195" t="s">
        <v>741</v>
      </c>
      <c r="K47" s="196"/>
      <c r="L47" s="197"/>
      <c r="M47" s="48" t="s">
        <v>74</v>
      </c>
      <c r="N47" s="49"/>
      <c r="O47" s="49"/>
      <c r="P47" s="142"/>
      <c r="Q47" s="142"/>
      <c r="R47" s="143"/>
      <c r="S47" s="144"/>
      <c r="T47" s="144"/>
      <c r="U47" s="144"/>
      <c r="V47" s="144"/>
      <c r="W47" s="144"/>
      <c r="X47" s="137"/>
      <c r="Y47" s="142"/>
      <c r="Z47" s="138"/>
      <c r="AA47" s="51"/>
      <c r="AB47" s="52"/>
      <c r="AC47" s="4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21.75" customHeight="1">
      <c r="A48" s="40"/>
      <c r="B48" s="40"/>
      <c r="C48" s="46" t="s">
        <v>55</v>
      </c>
      <c r="D48" s="47" t="s">
        <v>3</v>
      </c>
      <c r="E48" s="192" t="s">
        <v>31</v>
      </c>
      <c r="F48" s="193"/>
      <c r="G48" s="193"/>
      <c r="H48" s="193"/>
      <c r="I48" s="194"/>
      <c r="J48" s="195" t="s">
        <v>724</v>
      </c>
      <c r="K48" s="196"/>
      <c r="L48" s="197"/>
      <c r="M48" s="48" t="s">
        <v>123</v>
      </c>
      <c r="N48" s="49"/>
      <c r="O48" s="49"/>
      <c r="P48" s="142"/>
      <c r="Q48" s="142"/>
      <c r="R48" s="143"/>
      <c r="S48" s="144"/>
      <c r="T48" s="144"/>
      <c r="U48" s="144"/>
      <c r="V48" s="144"/>
      <c r="W48" s="144"/>
      <c r="X48" s="137"/>
      <c r="Y48" s="142"/>
      <c r="Z48" s="138"/>
      <c r="AA48" s="51"/>
      <c r="AB48" s="52"/>
      <c r="AC48" s="4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21.75" customHeight="1">
      <c r="A49" s="40"/>
      <c r="B49" s="40"/>
      <c r="C49" s="109"/>
      <c r="D49" s="10"/>
      <c r="E49" s="110"/>
      <c r="F49" s="110"/>
      <c r="G49" s="110"/>
      <c r="H49" s="110"/>
      <c r="I49" s="110"/>
      <c r="J49" s="49"/>
      <c r="K49" s="49"/>
      <c r="L49" s="49"/>
      <c r="M49" s="112"/>
      <c r="N49" s="49"/>
      <c r="O49" s="49"/>
      <c r="P49" s="142"/>
      <c r="Q49" s="142"/>
      <c r="R49" s="143"/>
      <c r="S49" s="144"/>
      <c r="T49" s="144"/>
      <c r="U49" s="144"/>
      <c r="V49" s="144"/>
      <c r="W49" s="144"/>
      <c r="X49" s="137"/>
      <c r="Y49" s="142"/>
      <c r="Z49" s="138"/>
      <c r="AA49" s="51"/>
      <c r="AB49" s="52"/>
      <c r="AC49" s="4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21.75" customHeight="1">
      <c r="A50" s="40"/>
      <c r="B50" s="40"/>
      <c r="C50" s="45" t="s">
        <v>702</v>
      </c>
      <c r="D50" s="145"/>
      <c r="E50" s="190"/>
      <c r="F50" s="190"/>
      <c r="G50" s="190"/>
      <c r="H50" s="190"/>
      <c r="I50" s="190"/>
      <c r="J50" s="191"/>
      <c r="K50" s="191"/>
      <c r="L50" s="191"/>
      <c r="M50" s="148"/>
      <c r="N50" s="49"/>
      <c r="O50" s="49"/>
      <c r="P50" s="142"/>
      <c r="Q50" s="142"/>
      <c r="R50" s="143"/>
      <c r="S50" s="144"/>
      <c r="T50" s="144"/>
      <c r="U50" s="144"/>
      <c r="V50" s="144"/>
      <c r="W50" s="144"/>
      <c r="X50" s="137"/>
      <c r="Y50" s="142"/>
      <c r="Z50" s="138"/>
      <c r="AA50" s="51"/>
      <c r="AB50" s="52"/>
      <c r="AC50" s="4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21.75" customHeight="1">
      <c r="A51" s="40"/>
      <c r="B51" s="40"/>
      <c r="C51" s="46" t="s">
        <v>44</v>
      </c>
      <c r="D51" s="47" t="s">
        <v>3</v>
      </c>
      <c r="E51" s="192" t="s">
        <v>46</v>
      </c>
      <c r="F51" s="193"/>
      <c r="G51" s="193"/>
      <c r="H51" s="193"/>
      <c r="I51" s="194"/>
      <c r="J51" s="195" t="s">
        <v>705</v>
      </c>
      <c r="K51" s="196"/>
      <c r="L51" s="197"/>
      <c r="M51" s="48" t="s">
        <v>74</v>
      </c>
      <c r="N51" s="49"/>
      <c r="O51" s="49"/>
      <c r="P51" s="142"/>
      <c r="Q51" s="142"/>
      <c r="R51" s="143"/>
      <c r="S51" s="144"/>
      <c r="T51" s="144"/>
      <c r="U51" s="144"/>
      <c r="V51" s="144"/>
      <c r="W51" s="144"/>
      <c r="X51" s="137"/>
      <c r="Y51" s="142"/>
      <c r="Z51" s="138"/>
      <c r="AA51" s="51"/>
      <c r="AB51" s="52"/>
      <c r="AC51" s="4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1.75" customHeight="1">
      <c r="A52" s="40"/>
      <c r="B52" s="40"/>
      <c r="C52" s="46" t="s">
        <v>31</v>
      </c>
      <c r="D52" s="47" t="s">
        <v>3</v>
      </c>
      <c r="E52" s="192" t="s">
        <v>19</v>
      </c>
      <c r="F52" s="193"/>
      <c r="G52" s="193"/>
      <c r="H52" s="193"/>
      <c r="I52" s="194"/>
      <c r="J52" s="195" t="s">
        <v>706</v>
      </c>
      <c r="K52" s="196"/>
      <c r="L52" s="197"/>
      <c r="M52" s="48" t="s">
        <v>26</v>
      </c>
      <c r="N52" s="49"/>
      <c r="O52" s="49"/>
      <c r="P52" s="142"/>
      <c r="Q52" s="142"/>
      <c r="R52" s="143"/>
      <c r="S52" s="144"/>
      <c r="T52" s="144"/>
      <c r="U52" s="144"/>
      <c r="V52" s="144"/>
      <c r="W52" s="144"/>
      <c r="X52" s="137"/>
      <c r="Y52" s="142"/>
      <c r="Z52" s="138"/>
      <c r="AA52" s="51"/>
      <c r="AB52" s="52"/>
      <c r="AC52" s="4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21.75" customHeight="1">
      <c r="A53" s="40"/>
      <c r="B53" s="40"/>
      <c r="C53" s="46" t="s">
        <v>55</v>
      </c>
      <c r="D53" s="47" t="s">
        <v>3</v>
      </c>
      <c r="E53" s="192" t="s">
        <v>22</v>
      </c>
      <c r="F53" s="193"/>
      <c r="G53" s="193"/>
      <c r="H53" s="193"/>
      <c r="I53" s="194"/>
      <c r="J53" s="195" t="s">
        <v>707</v>
      </c>
      <c r="K53" s="196"/>
      <c r="L53" s="197"/>
      <c r="M53" s="48" t="s">
        <v>28</v>
      </c>
      <c r="N53" s="49"/>
      <c r="O53" s="49"/>
      <c r="P53" s="142"/>
      <c r="Q53" s="142"/>
      <c r="R53" s="143"/>
      <c r="S53" s="144"/>
      <c r="T53" s="144"/>
      <c r="U53" s="144"/>
      <c r="V53" s="144"/>
      <c r="W53" s="144"/>
      <c r="X53" s="137"/>
      <c r="Y53" s="142"/>
      <c r="Z53" s="138"/>
      <c r="AA53" s="51"/>
      <c r="AB53" s="52"/>
      <c r="AC53" s="4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21.75" customHeight="1">
      <c r="A54" s="40"/>
      <c r="B54" s="40"/>
      <c r="C54" s="46" t="s">
        <v>45</v>
      </c>
      <c r="D54" s="47" t="s">
        <v>3</v>
      </c>
      <c r="E54" s="192" t="s">
        <v>48</v>
      </c>
      <c r="F54" s="193"/>
      <c r="G54" s="193"/>
      <c r="H54" s="193"/>
      <c r="I54" s="194"/>
      <c r="J54" s="195" t="s">
        <v>708</v>
      </c>
      <c r="K54" s="196"/>
      <c r="L54" s="197"/>
      <c r="M54" s="48" t="s">
        <v>123</v>
      </c>
      <c r="N54" s="49"/>
      <c r="O54" s="49"/>
      <c r="P54" s="142"/>
      <c r="Q54" s="142"/>
      <c r="R54" s="143"/>
      <c r="S54" s="144"/>
      <c r="T54" s="144"/>
      <c r="U54" s="144"/>
      <c r="V54" s="144"/>
      <c r="W54" s="144"/>
      <c r="X54" s="137"/>
      <c r="Y54" s="142"/>
      <c r="Z54" s="138"/>
      <c r="AA54" s="51"/>
      <c r="AB54" s="52"/>
      <c r="AC54" s="4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21.75" customHeight="1">
      <c r="A55" s="40"/>
      <c r="B55" s="40"/>
      <c r="C55" s="46" t="s">
        <v>22</v>
      </c>
      <c r="D55" s="47" t="s">
        <v>3</v>
      </c>
      <c r="E55" s="192" t="s">
        <v>48</v>
      </c>
      <c r="F55" s="198"/>
      <c r="G55" s="198"/>
      <c r="H55" s="198"/>
      <c r="I55" s="199"/>
      <c r="J55" s="195" t="s">
        <v>703</v>
      </c>
      <c r="K55" s="200"/>
      <c r="L55" s="201"/>
      <c r="M55" s="48" t="s">
        <v>26</v>
      </c>
      <c r="N55" s="49"/>
      <c r="O55" s="49"/>
      <c r="P55" s="142"/>
      <c r="Q55" s="142"/>
      <c r="R55" s="143"/>
      <c r="S55" s="144"/>
      <c r="T55" s="144"/>
      <c r="U55" s="144"/>
      <c r="V55" s="144"/>
      <c r="W55" s="144"/>
      <c r="X55" s="137"/>
      <c r="Y55" s="142"/>
      <c r="Z55" s="138"/>
      <c r="AA55" s="51"/>
      <c r="AB55" s="52"/>
      <c r="AC55" s="4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21.75" customHeight="1">
      <c r="A56" s="40"/>
      <c r="B56" s="40"/>
      <c r="C56" s="46" t="s">
        <v>45</v>
      </c>
      <c r="D56" s="47" t="s">
        <v>3</v>
      </c>
      <c r="E56" s="192" t="s">
        <v>21</v>
      </c>
      <c r="F56" s="193"/>
      <c r="G56" s="193"/>
      <c r="H56" s="193"/>
      <c r="I56" s="194"/>
      <c r="J56" s="195" t="s">
        <v>704</v>
      </c>
      <c r="K56" s="196"/>
      <c r="L56" s="197"/>
      <c r="M56" s="48" t="s">
        <v>26</v>
      </c>
      <c r="N56" s="49"/>
      <c r="O56" s="49"/>
      <c r="P56" s="142"/>
      <c r="Q56" s="142"/>
      <c r="R56" s="143"/>
      <c r="S56" s="144"/>
      <c r="T56" s="144"/>
      <c r="U56" s="144"/>
      <c r="V56" s="144"/>
      <c r="W56" s="144"/>
      <c r="X56" s="137"/>
      <c r="Y56" s="142"/>
      <c r="Z56" s="138"/>
      <c r="AA56" s="51"/>
      <c r="AB56" s="52"/>
      <c r="AC56" s="4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21.75" customHeight="1">
      <c r="A57" s="40"/>
      <c r="B57" s="40"/>
      <c r="C57" s="109"/>
      <c r="D57" s="145"/>
      <c r="E57" s="146"/>
      <c r="F57" s="146"/>
      <c r="G57" s="146"/>
      <c r="H57" s="146"/>
      <c r="I57" s="146"/>
      <c r="J57" s="147"/>
      <c r="K57" s="147"/>
      <c r="L57" s="147"/>
      <c r="M57" s="148"/>
      <c r="N57" s="49"/>
      <c r="O57" s="49"/>
      <c r="P57" s="142"/>
      <c r="Q57" s="142"/>
      <c r="R57" s="143"/>
      <c r="S57" s="144"/>
      <c r="T57" s="144"/>
      <c r="U57" s="144"/>
      <c r="V57" s="144"/>
      <c r="W57" s="144"/>
      <c r="X57" s="137"/>
      <c r="Y57" s="142"/>
      <c r="Z57" s="138"/>
      <c r="AA57" s="51"/>
      <c r="AB57" s="52"/>
      <c r="AC57" s="4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1.75" customHeight="1">
      <c r="A58" s="40"/>
      <c r="B58" s="40"/>
      <c r="C58" s="45" t="s">
        <v>681</v>
      </c>
      <c r="D58" s="145"/>
      <c r="E58" s="146"/>
      <c r="F58" s="146"/>
      <c r="G58" s="146"/>
      <c r="H58" s="146"/>
      <c r="I58" s="146"/>
      <c r="J58" s="147"/>
      <c r="K58" s="147"/>
      <c r="L58" s="147"/>
      <c r="M58" s="148"/>
      <c r="N58" s="49"/>
      <c r="O58" s="49"/>
      <c r="P58" s="142"/>
      <c r="Q58" s="142"/>
      <c r="R58" s="143"/>
      <c r="S58" s="144"/>
      <c r="T58" s="144"/>
      <c r="U58" s="144"/>
      <c r="V58" s="144"/>
      <c r="W58" s="144"/>
      <c r="X58" s="137"/>
      <c r="Y58" s="142"/>
      <c r="Z58" s="138"/>
      <c r="AA58" s="51"/>
      <c r="AB58" s="52"/>
      <c r="AC58" s="4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21.75" customHeight="1">
      <c r="A59" s="40"/>
      <c r="B59" s="40"/>
      <c r="C59" s="46" t="s">
        <v>21</v>
      </c>
      <c r="D59" s="47" t="s">
        <v>3</v>
      </c>
      <c r="E59" s="192" t="s">
        <v>19</v>
      </c>
      <c r="F59" s="198"/>
      <c r="G59" s="198"/>
      <c r="H59" s="198"/>
      <c r="I59" s="199"/>
      <c r="J59" s="195" t="s">
        <v>671</v>
      </c>
      <c r="K59" s="200"/>
      <c r="L59" s="201"/>
      <c r="M59" s="48" t="s">
        <v>26</v>
      </c>
      <c r="N59" s="49"/>
      <c r="O59" s="49"/>
      <c r="P59" s="142"/>
      <c r="Q59" s="142"/>
      <c r="R59" s="143"/>
      <c r="S59" s="144"/>
      <c r="T59" s="144"/>
      <c r="U59" s="144"/>
      <c r="V59" s="144"/>
      <c r="W59" s="144"/>
      <c r="X59" s="137"/>
      <c r="Y59" s="142"/>
      <c r="Z59" s="138"/>
      <c r="AA59" s="51"/>
      <c r="AB59" s="52"/>
      <c r="AC59" s="4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21.75" customHeight="1">
      <c r="A60" s="40"/>
      <c r="B60" s="40"/>
      <c r="C60" s="46" t="s">
        <v>18</v>
      </c>
      <c r="D60" s="47" t="s">
        <v>3</v>
      </c>
      <c r="E60" s="192" t="s">
        <v>19</v>
      </c>
      <c r="F60" s="193"/>
      <c r="G60" s="193"/>
      <c r="H60" s="193"/>
      <c r="I60" s="194"/>
      <c r="J60" s="195" t="s">
        <v>682</v>
      </c>
      <c r="K60" s="196"/>
      <c r="L60" s="197"/>
      <c r="M60" s="48" t="s">
        <v>26</v>
      </c>
      <c r="N60" s="49"/>
      <c r="O60" s="49"/>
      <c r="P60" s="142"/>
      <c r="Q60" s="142"/>
      <c r="R60" s="143"/>
      <c r="S60" s="144"/>
      <c r="T60" s="144"/>
      <c r="U60" s="144"/>
      <c r="V60" s="144"/>
      <c r="W60" s="144"/>
      <c r="X60" s="137"/>
      <c r="Y60" s="142"/>
      <c r="Z60" s="138"/>
      <c r="AA60" s="51"/>
      <c r="AB60" s="52"/>
      <c r="AC60" s="4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21.75" customHeight="1">
      <c r="A61" s="40"/>
      <c r="B61" s="40"/>
      <c r="C61" s="46" t="s">
        <v>31</v>
      </c>
      <c r="D61" s="47" t="s">
        <v>3</v>
      </c>
      <c r="E61" s="192" t="s">
        <v>44</v>
      </c>
      <c r="F61" s="198"/>
      <c r="G61" s="198"/>
      <c r="H61" s="198"/>
      <c r="I61" s="199"/>
      <c r="J61" s="195" t="s">
        <v>683</v>
      </c>
      <c r="K61" s="200"/>
      <c r="L61" s="201"/>
      <c r="M61" s="48" t="s">
        <v>26</v>
      </c>
      <c r="N61" s="49"/>
      <c r="O61" s="49"/>
      <c r="P61" s="142"/>
      <c r="Q61" s="142"/>
      <c r="R61" s="143"/>
      <c r="S61" s="144"/>
      <c r="T61" s="144"/>
      <c r="U61" s="144"/>
      <c r="V61" s="144"/>
      <c r="W61" s="144"/>
      <c r="X61" s="137"/>
      <c r="Y61" s="142"/>
      <c r="Z61" s="138"/>
      <c r="AA61" s="51"/>
      <c r="AB61" s="52"/>
      <c r="AC61" s="4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21.75" customHeight="1">
      <c r="A62" s="40"/>
      <c r="B62" s="40"/>
      <c r="C62" s="46" t="s">
        <v>55</v>
      </c>
      <c r="D62" s="47" t="s">
        <v>3</v>
      </c>
      <c r="E62" s="192" t="s">
        <v>19</v>
      </c>
      <c r="F62" s="198"/>
      <c r="G62" s="198"/>
      <c r="H62" s="198"/>
      <c r="I62" s="199"/>
      <c r="J62" s="195" t="s">
        <v>684</v>
      </c>
      <c r="K62" s="200"/>
      <c r="L62" s="201"/>
      <c r="M62" s="48" t="s">
        <v>42</v>
      </c>
      <c r="N62" s="49"/>
      <c r="O62" s="49"/>
      <c r="P62" s="142"/>
      <c r="Q62" s="142"/>
      <c r="R62" s="143"/>
      <c r="S62" s="144"/>
      <c r="T62" s="144"/>
      <c r="U62" s="144"/>
      <c r="V62" s="144"/>
      <c r="W62" s="144"/>
      <c r="X62" s="137"/>
      <c r="Y62" s="142"/>
      <c r="Z62" s="138"/>
      <c r="AA62" s="51"/>
      <c r="AB62" s="52"/>
      <c r="AC62" s="4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21.75" customHeight="1">
      <c r="A63" s="40"/>
      <c r="B63" s="40"/>
      <c r="C63" s="45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142"/>
      <c r="Q63" s="142"/>
      <c r="R63" s="143"/>
      <c r="S63" s="144"/>
      <c r="T63" s="144"/>
      <c r="U63" s="144"/>
      <c r="V63" s="144"/>
      <c r="W63" s="144"/>
      <c r="X63" s="137"/>
      <c r="Y63" s="142"/>
      <c r="Z63" s="138"/>
      <c r="AA63" s="51"/>
      <c r="AB63" s="52"/>
      <c r="AC63" s="4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21.75" customHeight="1">
      <c r="A64" s="40"/>
      <c r="B64" s="40"/>
      <c r="C64" s="45" t="s">
        <v>643</v>
      </c>
      <c r="D64" s="145"/>
      <c r="E64" s="146"/>
      <c r="F64" s="146"/>
      <c r="G64" s="146"/>
      <c r="H64" s="146"/>
      <c r="I64" s="146"/>
      <c r="J64" s="147"/>
      <c r="K64" s="147"/>
      <c r="L64" s="147"/>
      <c r="M64" s="148"/>
      <c r="N64" s="49"/>
      <c r="O64" s="49"/>
      <c r="P64" s="142"/>
      <c r="Q64" s="142"/>
      <c r="R64" s="143"/>
      <c r="S64" s="144"/>
      <c r="T64" s="144"/>
      <c r="U64" s="144"/>
      <c r="V64" s="144"/>
      <c r="W64" s="144"/>
      <c r="X64" s="137"/>
      <c r="Y64" s="142"/>
      <c r="Z64" s="138"/>
      <c r="AA64" s="51"/>
      <c r="AB64" s="52"/>
      <c r="AC64" s="4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21.75" customHeight="1">
      <c r="A65" s="40"/>
      <c r="B65" s="40"/>
      <c r="C65" s="46" t="s">
        <v>44</v>
      </c>
      <c r="D65" s="47" t="s">
        <v>3</v>
      </c>
      <c r="E65" s="192" t="s">
        <v>21</v>
      </c>
      <c r="F65" s="198"/>
      <c r="G65" s="198"/>
      <c r="H65" s="198"/>
      <c r="I65" s="199"/>
      <c r="J65" s="195" t="s">
        <v>646</v>
      </c>
      <c r="K65" s="200"/>
      <c r="L65" s="201"/>
      <c r="M65" s="48" t="s">
        <v>26</v>
      </c>
      <c r="N65" s="49"/>
      <c r="O65" s="49"/>
      <c r="P65" s="142"/>
      <c r="Q65" s="142"/>
      <c r="R65" s="143"/>
      <c r="S65" s="144"/>
      <c r="T65" s="144"/>
      <c r="U65" s="144"/>
      <c r="V65" s="144"/>
      <c r="W65" s="144"/>
      <c r="X65" s="137"/>
      <c r="Y65" s="142"/>
      <c r="Z65" s="138"/>
      <c r="AA65" s="51"/>
      <c r="AB65" s="52"/>
      <c r="AC65" s="4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21.75" customHeight="1">
      <c r="A66" s="40"/>
      <c r="B66" s="40"/>
      <c r="C66" s="46" t="s">
        <v>18</v>
      </c>
      <c r="D66" s="47" t="s">
        <v>3</v>
      </c>
      <c r="E66" s="192" t="s">
        <v>48</v>
      </c>
      <c r="F66" s="193"/>
      <c r="G66" s="193"/>
      <c r="H66" s="193"/>
      <c r="I66" s="194"/>
      <c r="J66" s="195" t="s">
        <v>644</v>
      </c>
      <c r="K66" s="196"/>
      <c r="L66" s="197"/>
      <c r="M66" s="48" t="s">
        <v>74</v>
      </c>
      <c r="N66" s="49"/>
      <c r="O66" s="49"/>
      <c r="P66" s="142"/>
      <c r="Q66" s="142"/>
      <c r="R66" s="143"/>
      <c r="S66" s="144"/>
      <c r="T66" s="144"/>
      <c r="U66" s="144"/>
      <c r="V66" s="144"/>
      <c r="W66" s="144"/>
      <c r="X66" s="137"/>
      <c r="Y66" s="142"/>
      <c r="Z66" s="138"/>
      <c r="AA66" s="51"/>
      <c r="AB66" s="52"/>
      <c r="AC66" s="4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21.75" customHeight="1">
      <c r="A67" s="40"/>
      <c r="B67" s="40"/>
      <c r="C67" s="46" t="s">
        <v>19</v>
      </c>
      <c r="D67" s="47" t="s">
        <v>3</v>
      </c>
      <c r="E67" s="192" t="s">
        <v>46</v>
      </c>
      <c r="F67" s="198"/>
      <c r="G67" s="198"/>
      <c r="H67" s="198"/>
      <c r="I67" s="199"/>
      <c r="J67" s="195" t="s">
        <v>645</v>
      </c>
      <c r="K67" s="200"/>
      <c r="L67" s="201"/>
      <c r="M67" s="48" t="s">
        <v>74</v>
      </c>
      <c r="N67" s="49"/>
      <c r="O67" s="49"/>
      <c r="P67" s="142"/>
      <c r="Q67" s="142"/>
      <c r="R67" s="143"/>
      <c r="S67" s="144"/>
      <c r="T67" s="144"/>
      <c r="U67" s="144"/>
      <c r="V67" s="144"/>
      <c r="W67" s="144"/>
      <c r="X67" s="137"/>
      <c r="Y67" s="142"/>
      <c r="Z67" s="138"/>
      <c r="AA67" s="51"/>
      <c r="AB67" s="52"/>
      <c r="AC67" s="4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21.75" customHeight="1">
      <c r="A68" s="40"/>
      <c r="B68" s="40"/>
      <c r="C68" s="46" t="s">
        <v>45</v>
      </c>
      <c r="D68" s="47" t="s">
        <v>3</v>
      </c>
      <c r="E68" s="192" t="s">
        <v>55</v>
      </c>
      <c r="F68" s="198"/>
      <c r="G68" s="198"/>
      <c r="H68" s="198"/>
      <c r="I68" s="199"/>
      <c r="J68" s="195" t="s">
        <v>664</v>
      </c>
      <c r="K68" s="200"/>
      <c r="L68" s="201"/>
      <c r="M68" s="48" t="s">
        <v>42</v>
      </c>
      <c r="N68" s="49"/>
      <c r="O68" s="49"/>
      <c r="P68" s="142"/>
      <c r="Q68" s="142"/>
      <c r="R68" s="143"/>
      <c r="S68" s="144"/>
      <c r="T68" s="144"/>
      <c r="U68" s="144"/>
      <c r="V68" s="144"/>
      <c r="W68" s="144"/>
      <c r="X68" s="137"/>
      <c r="Y68" s="142"/>
      <c r="Z68" s="138"/>
      <c r="AA68" s="51"/>
      <c r="AB68" s="52"/>
      <c r="AC68" s="4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21.75" customHeight="1">
      <c r="A69" s="40"/>
      <c r="B69" s="40"/>
      <c r="C69" s="46" t="s">
        <v>22</v>
      </c>
      <c r="D69" s="47" t="s">
        <v>3</v>
      </c>
      <c r="E69" s="192" t="s">
        <v>31</v>
      </c>
      <c r="F69" s="198"/>
      <c r="G69" s="198"/>
      <c r="H69" s="198"/>
      <c r="I69" s="199"/>
      <c r="J69" s="195" t="s">
        <v>665</v>
      </c>
      <c r="K69" s="200"/>
      <c r="L69" s="201"/>
      <c r="M69" s="48" t="s">
        <v>28</v>
      </c>
      <c r="N69" s="49"/>
      <c r="O69" s="49"/>
      <c r="P69" s="142"/>
      <c r="Q69" s="142"/>
      <c r="R69" s="143"/>
      <c r="S69" s="144"/>
      <c r="T69" s="144"/>
      <c r="U69" s="144"/>
      <c r="V69" s="144"/>
      <c r="W69" s="144"/>
      <c r="X69" s="137"/>
      <c r="Y69" s="142"/>
      <c r="Z69" s="138"/>
      <c r="AA69" s="51"/>
      <c r="AB69" s="52"/>
      <c r="AC69" s="4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21.75" customHeight="1">
      <c r="A70" s="40"/>
      <c r="B70" s="40"/>
      <c r="C70" s="45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142"/>
      <c r="Q70" s="142"/>
      <c r="R70" s="143"/>
      <c r="S70" s="144"/>
      <c r="T70" s="144"/>
      <c r="U70" s="144"/>
      <c r="V70" s="144"/>
      <c r="W70" s="144"/>
      <c r="X70" s="137"/>
      <c r="Y70" s="142"/>
      <c r="Z70" s="138"/>
      <c r="AA70" s="51"/>
      <c r="AB70" s="52"/>
      <c r="AC70" s="4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21.75" customHeight="1">
      <c r="A71" s="40"/>
      <c r="B71" s="40"/>
      <c r="C71" s="45" t="s">
        <v>625</v>
      </c>
      <c r="D71" s="145"/>
      <c r="E71" s="146"/>
      <c r="F71" s="146"/>
      <c r="G71" s="146"/>
      <c r="H71" s="146"/>
      <c r="I71" s="146"/>
      <c r="J71" s="147"/>
      <c r="K71" s="147"/>
      <c r="L71" s="147"/>
      <c r="M71" s="148"/>
      <c r="N71" s="10"/>
      <c r="O71" s="49"/>
      <c r="P71" s="142"/>
      <c r="Q71" s="142"/>
      <c r="R71" s="143"/>
      <c r="S71" s="144"/>
      <c r="T71" s="144"/>
      <c r="U71" s="144"/>
      <c r="V71" s="144"/>
      <c r="W71" s="144"/>
      <c r="X71" s="137"/>
      <c r="Y71" s="142"/>
      <c r="Z71" s="138"/>
      <c r="AA71" s="51"/>
      <c r="AB71" s="52"/>
      <c r="AC71" s="4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21.75" customHeight="1">
      <c r="A72" s="40"/>
      <c r="B72" s="40"/>
      <c r="C72" s="46" t="s">
        <v>31</v>
      </c>
      <c r="D72" s="47" t="s">
        <v>3</v>
      </c>
      <c r="E72" s="192" t="s">
        <v>45</v>
      </c>
      <c r="F72" s="198"/>
      <c r="G72" s="198"/>
      <c r="H72" s="198"/>
      <c r="I72" s="199"/>
      <c r="J72" s="195" t="s">
        <v>626</v>
      </c>
      <c r="K72" s="200"/>
      <c r="L72" s="201"/>
      <c r="M72" s="48" t="s">
        <v>26</v>
      </c>
      <c r="N72" s="10"/>
      <c r="O72" s="49"/>
      <c r="P72" s="142"/>
      <c r="Q72" s="142"/>
      <c r="R72" s="143"/>
      <c r="S72" s="144"/>
      <c r="T72" s="144"/>
      <c r="U72" s="144"/>
      <c r="V72" s="144"/>
      <c r="W72" s="144"/>
      <c r="X72" s="137"/>
      <c r="Y72" s="142"/>
      <c r="Z72" s="138"/>
      <c r="AA72" s="51"/>
      <c r="AB72" s="52"/>
      <c r="AC72" s="4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21.75" customHeight="1">
      <c r="A73" s="40"/>
      <c r="B73" s="40"/>
      <c r="C73" s="152"/>
      <c r="D73" s="139"/>
      <c r="E73" s="175"/>
      <c r="F73" s="176"/>
      <c r="G73" s="176"/>
      <c r="H73" s="176"/>
      <c r="I73" s="176"/>
      <c r="J73" s="177"/>
      <c r="K73" s="178"/>
      <c r="L73" s="178"/>
      <c r="M73" s="153"/>
      <c r="N73" s="10"/>
      <c r="O73" s="49"/>
      <c r="P73" s="142"/>
      <c r="Q73" s="142"/>
      <c r="R73" s="143"/>
      <c r="S73" s="144"/>
      <c r="T73" s="144"/>
      <c r="U73" s="144"/>
      <c r="V73" s="144"/>
      <c r="W73" s="144"/>
      <c r="X73" s="137"/>
      <c r="Y73" s="142"/>
      <c r="Z73" s="138"/>
      <c r="AA73" s="51"/>
      <c r="AB73" s="52"/>
      <c r="AC73" s="4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21.75" customHeight="1">
      <c r="A74" s="40"/>
      <c r="B74" s="40"/>
      <c r="C74" s="45" t="s">
        <v>607</v>
      </c>
      <c r="D74" s="145" t="s">
        <v>0</v>
      </c>
      <c r="E74" s="146"/>
      <c r="F74" s="146"/>
      <c r="G74" s="146"/>
      <c r="H74" s="146"/>
      <c r="I74" s="146"/>
      <c r="J74" s="147"/>
      <c r="K74" s="147"/>
      <c r="L74" s="147"/>
      <c r="M74" s="148"/>
      <c r="N74" s="10"/>
      <c r="O74" s="49"/>
      <c r="P74" s="142"/>
      <c r="Q74" s="142"/>
      <c r="R74" s="143"/>
      <c r="S74" s="144"/>
      <c r="T74" s="144"/>
      <c r="U74" s="144"/>
      <c r="V74" s="144"/>
      <c r="W74" s="144"/>
      <c r="X74" s="137"/>
      <c r="Y74" s="142"/>
      <c r="Z74" s="138"/>
      <c r="AA74" s="51"/>
      <c r="AB74" s="52"/>
      <c r="AC74" s="4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21.75" customHeight="1">
      <c r="A75" s="40"/>
      <c r="B75" s="40"/>
      <c r="C75" s="46" t="s">
        <v>48</v>
      </c>
      <c r="D75" s="47" t="s">
        <v>3</v>
      </c>
      <c r="E75" s="192" t="s">
        <v>44</v>
      </c>
      <c r="F75" s="198"/>
      <c r="G75" s="198"/>
      <c r="H75" s="198"/>
      <c r="I75" s="199"/>
      <c r="J75" s="195" t="s">
        <v>609</v>
      </c>
      <c r="K75" s="200"/>
      <c r="L75" s="201"/>
      <c r="M75" s="48" t="s">
        <v>42</v>
      </c>
      <c r="N75" s="10"/>
      <c r="O75" s="49"/>
      <c r="P75" s="142"/>
      <c r="Q75" s="142"/>
      <c r="R75" s="143"/>
      <c r="S75" s="144"/>
      <c r="T75" s="144"/>
      <c r="U75" s="144"/>
      <c r="V75" s="144"/>
      <c r="W75" s="144"/>
      <c r="X75" s="137"/>
      <c r="Y75" s="142"/>
      <c r="Z75" s="138"/>
      <c r="AA75" s="51"/>
      <c r="AB75" s="52"/>
      <c r="AC75" s="4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21.75" customHeight="1">
      <c r="A76" s="40"/>
      <c r="B76" s="40"/>
      <c r="C76" s="46" t="s">
        <v>55</v>
      </c>
      <c r="D76" s="47" t="s">
        <v>3</v>
      </c>
      <c r="E76" s="192" t="s">
        <v>18</v>
      </c>
      <c r="F76" s="198"/>
      <c r="G76" s="198"/>
      <c r="H76" s="198"/>
      <c r="I76" s="199"/>
      <c r="J76" s="195" t="s">
        <v>608</v>
      </c>
      <c r="K76" s="200"/>
      <c r="L76" s="201"/>
      <c r="M76" s="48" t="s">
        <v>42</v>
      </c>
      <c r="N76" s="10"/>
      <c r="O76" s="49"/>
      <c r="P76" s="142"/>
      <c r="Q76" s="142"/>
      <c r="R76" s="143"/>
      <c r="S76" s="144"/>
      <c r="T76" s="144"/>
      <c r="U76" s="144"/>
      <c r="V76" s="144"/>
      <c r="W76" s="144"/>
      <c r="X76" s="137"/>
      <c r="Y76" s="142"/>
      <c r="Z76" s="138"/>
      <c r="AA76" s="51"/>
      <c r="AB76" s="52"/>
      <c r="AC76" s="4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21.75" customHeight="1">
      <c r="A77" s="40"/>
      <c r="B77" s="40"/>
      <c r="C77" s="46" t="s">
        <v>46</v>
      </c>
      <c r="D77" s="47" t="s">
        <v>3</v>
      </c>
      <c r="E77" s="192" t="s">
        <v>22</v>
      </c>
      <c r="F77" s="198"/>
      <c r="G77" s="198"/>
      <c r="H77" s="198"/>
      <c r="I77" s="199"/>
      <c r="J77" s="195" t="s">
        <v>616</v>
      </c>
      <c r="K77" s="200"/>
      <c r="L77" s="201"/>
      <c r="M77" s="48" t="s">
        <v>42</v>
      </c>
      <c r="N77" s="10"/>
      <c r="O77" s="49"/>
      <c r="P77" s="142"/>
      <c r="Q77" s="142"/>
      <c r="R77" s="143"/>
      <c r="S77" s="144"/>
      <c r="T77" s="144"/>
      <c r="U77" s="144"/>
      <c r="V77" s="144"/>
      <c r="W77" s="144"/>
      <c r="X77" s="137"/>
      <c r="Y77" s="142"/>
      <c r="Z77" s="138"/>
      <c r="AA77" s="51"/>
      <c r="AB77" s="52"/>
      <c r="AC77" s="4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21.75" customHeight="1">
      <c r="A78" s="40"/>
      <c r="B78" s="40"/>
      <c r="C78" s="45"/>
      <c r="D78" s="10"/>
      <c r="E78" s="110"/>
      <c r="F78" s="110"/>
      <c r="G78" s="110"/>
      <c r="H78" s="110"/>
      <c r="I78" s="110"/>
      <c r="J78" s="49"/>
      <c r="K78" s="49"/>
      <c r="L78" s="49"/>
      <c r="M78" s="112"/>
      <c r="N78" s="10"/>
      <c r="O78" s="49"/>
      <c r="P78" s="142"/>
      <c r="Q78" s="142"/>
      <c r="R78" s="143"/>
      <c r="S78" s="144"/>
      <c r="T78" s="144"/>
      <c r="U78" s="144"/>
      <c r="V78" s="144"/>
      <c r="W78" s="144"/>
      <c r="X78" s="137"/>
      <c r="Y78" s="142"/>
      <c r="Z78" s="138"/>
      <c r="AA78" s="51"/>
      <c r="AB78" s="52"/>
      <c r="AC78" s="4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21.75" customHeight="1">
      <c r="A79" s="40"/>
      <c r="B79" s="40"/>
      <c r="C79" s="45"/>
      <c r="D79" s="10"/>
      <c r="E79" s="110"/>
      <c r="F79" s="110"/>
      <c r="G79" s="110"/>
      <c r="H79" s="110"/>
      <c r="I79" s="110"/>
      <c r="J79" s="49"/>
      <c r="K79" s="49"/>
      <c r="L79" s="49"/>
      <c r="M79" s="112"/>
      <c r="N79" s="10"/>
      <c r="O79" s="49"/>
      <c r="P79" s="142"/>
      <c r="Q79" s="142"/>
      <c r="R79" s="143"/>
      <c r="S79" s="144"/>
      <c r="T79" s="144"/>
      <c r="U79" s="144"/>
      <c r="V79" s="144"/>
      <c r="W79" s="144"/>
      <c r="X79" s="137"/>
      <c r="Y79" s="142"/>
      <c r="Z79" s="138"/>
      <c r="AA79" s="51"/>
      <c r="AB79" s="52"/>
      <c r="AC79" s="4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21.75" customHeight="1">
      <c r="A80" s="40"/>
      <c r="B80" s="40"/>
      <c r="C80" s="45" t="s">
        <v>587</v>
      </c>
      <c r="D80" s="145"/>
      <c r="E80" s="146"/>
      <c r="F80" s="146"/>
      <c r="G80" s="146"/>
      <c r="H80" s="146"/>
      <c r="I80" s="146"/>
      <c r="J80" s="147"/>
      <c r="K80" s="147"/>
      <c r="L80" s="147"/>
      <c r="M80" s="148"/>
      <c r="N80" s="10"/>
      <c r="O80" s="49"/>
      <c r="P80" s="142"/>
      <c r="Q80" s="142"/>
      <c r="R80" s="143"/>
      <c r="S80" s="144"/>
      <c r="T80" s="144"/>
      <c r="U80" s="144"/>
      <c r="V80" s="144"/>
      <c r="W80" s="144"/>
      <c r="X80" s="137"/>
      <c r="Y80" s="142"/>
      <c r="Z80" s="138"/>
      <c r="AA80" s="51"/>
      <c r="AB80" s="52"/>
      <c r="AC80" s="4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21.75" customHeight="1">
      <c r="A81" s="40"/>
      <c r="B81" s="40"/>
      <c r="C81" s="46" t="s">
        <v>48</v>
      </c>
      <c r="D81" s="47" t="s">
        <v>3</v>
      </c>
      <c r="E81" s="192" t="s">
        <v>55</v>
      </c>
      <c r="F81" s="198"/>
      <c r="G81" s="198"/>
      <c r="H81" s="198"/>
      <c r="I81" s="199"/>
      <c r="J81" s="195" t="s">
        <v>588</v>
      </c>
      <c r="K81" s="200"/>
      <c r="L81" s="201"/>
      <c r="M81" s="48" t="s">
        <v>123</v>
      </c>
      <c r="N81" s="10"/>
      <c r="O81" s="49"/>
      <c r="P81" s="142"/>
      <c r="Q81" s="142"/>
      <c r="R81" s="143"/>
      <c r="S81" s="144"/>
      <c r="T81" s="144"/>
      <c r="U81" s="144"/>
      <c r="V81" s="144"/>
      <c r="W81" s="144"/>
      <c r="X81" s="137"/>
      <c r="Y81" s="142"/>
      <c r="Z81" s="138"/>
      <c r="AA81" s="51"/>
      <c r="AB81" s="52"/>
      <c r="AC81" s="4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21.75" customHeight="1">
      <c r="A82" s="40"/>
      <c r="B82" s="40"/>
      <c r="C82" s="46" t="s">
        <v>46</v>
      </c>
      <c r="D82" s="47" t="s">
        <v>3</v>
      </c>
      <c r="E82" s="192" t="s">
        <v>31</v>
      </c>
      <c r="F82" s="198"/>
      <c r="G82" s="198"/>
      <c r="H82" s="198"/>
      <c r="I82" s="199"/>
      <c r="J82" s="195" t="s">
        <v>593</v>
      </c>
      <c r="K82" s="200"/>
      <c r="L82" s="201"/>
      <c r="M82" s="48" t="s">
        <v>28</v>
      </c>
      <c r="N82" s="10"/>
      <c r="O82" s="49"/>
      <c r="P82" s="142"/>
      <c r="Q82" s="142"/>
      <c r="R82" s="143"/>
      <c r="S82" s="144"/>
      <c r="T82" s="144"/>
      <c r="U82" s="144"/>
      <c r="V82" s="144"/>
      <c r="W82" s="144"/>
      <c r="X82" s="137"/>
      <c r="Y82" s="142"/>
      <c r="Z82" s="138"/>
      <c r="AA82" s="51"/>
      <c r="AB82" s="52"/>
      <c r="AC82" s="4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21.75" customHeight="1">
      <c r="A83" s="40"/>
      <c r="B83" s="40"/>
      <c r="C83" s="46" t="s">
        <v>44</v>
      </c>
      <c r="D83" s="47" t="s">
        <v>3</v>
      </c>
      <c r="E83" s="192" t="s">
        <v>45</v>
      </c>
      <c r="F83" s="198"/>
      <c r="G83" s="198"/>
      <c r="H83" s="198"/>
      <c r="I83" s="199"/>
      <c r="J83" s="195" t="s">
        <v>602</v>
      </c>
      <c r="K83" s="200"/>
      <c r="L83" s="201"/>
      <c r="M83" s="48" t="s">
        <v>258</v>
      </c>
      <c r="N83" s="10"/>
      <c r="O83" s="49"/>
      <c r="P83" s="142"/>
      <c r="Q83" s="142"/>
      <c r="R83" s="143"/>
      <c r="S83" s="144"/>
      <c r="T83" s="144"/>
      <c r="U83" s="144"/>
      <c r="V83" s="144"/>
      <c r="W83" s="144"/>
      <c r="X83" s="137"/>
      <c r="Y83" s="142"/>
      <c r="Z83" s="138"/>
      <c r="AA83" s="51"/>
      <c r="AB83" s="52"/>
      <c r="AC83" s="4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21.75" customHeight="1">
      <c r="A84" s="40"/>
      <c r="B84" s="40"/>
      <c r="C84" s="46" t="s">
        <v>21</v>
      </c>
      <c r="D84" s="47" t="s">
        <v>3</v>
      </c>
      <c r="E84" s="192" t="s">
        <v>22</v>
      </c>
      <c r="F84" s="198"/>
      <c r="G84" s="198"/>
      <c r="H84" s="198"/>
      <c r="I84" s="199"/>
      <c r="J84" s="195" t="s">
        <v>603</v>
      </c>
      <c r="K84" s="200"/>
      <c r="L84" s="201"/>
      <c r="M84" s="48" t="s">
        <v>74</v>
      </c>
      <c r="N84" s="10"/>
      <c r="O84" s="49"/>
      <c r="P84" s="142"/>
      <c r="Q84" s="142"/>
      <c r="R84" s="143"/>
      <c r="S84" s="144"/>
      <c r="T84" s="144"/>
      <c r="U84" s="144"/>
      <c r="V84" s="144"/>
      <c r="W84" s="144"/>
      <c r="X84" s="137"/>
      <c r="Y84" s="142"/>
      <c r="Z84" s="138"/>
      <c r="AA84" s="51"/>
      <c r="AB84" s="52"/>
      <c r="AC84" s="4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21.75" customHeight="1">
      <c r="A85" s="40"/>
      <c r="B85" s="40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142"/>
      <c r="Q85" s="142"/>
      <c r="R85" s="143"/>
      <c r="S85" s="144"/>
      <c r="T85" s="144"/>
      <c r="U85" s="144"/>
      <c r="V85" s="144"/>
      <c r="W85" s="144"/>
      <c r="X85" s="137"/>
      <c r="Y85" s="142"/>
      <c r="Z85" s="138"/>
      <c r="AA85" s="51"/>
      <c r="AB85" s="52"/>
      <c r="AC85" s="4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21.75" customHeight="1">
      <c r="A86" s="40"/>
      <c r="B86" s="40"/>
      <c r="C86" s="45" t="s">
        <v>565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142"/>
      <c r="Q86" s="142"/>
      <c r="R86" s="143"/>
      <c r="S86" s="144"/>
      <c r="T86" s="144"/>
      <c r="U86" s="144"/>
      <c r="V86" s="144"/>
      <c r="W86" s="144"/>
      <c r="X86" s="137"/>
      <c r="Y86" s="142"/>
      <c r="Z86" s="138"/>
      <c r="AA86" s="51"/>
      <c r="AB86" s="52"/>
      <c r="AC86" s="4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21.75" customHeight="1">
      <c r="A87" s="40"/>
      <c r="B87" s="40"/>
      <c r="C87" s="46" t="s">
        <v>22</v>
      </c>
      <c r="D87" s="47" t="s">
        <v>3</v>
      </c>
      <c r="E87" s="132" t="s">
        <v>45</v>
      </c>
      <c r="F87" s="133"/>
      <c r="G87" s="133"/>
      <c r="H87" s="133"/>
      <c r="I87" s="134"/>
      <c r="J87" s="195" t="s">
        <v>579</v>
      </c>
      <c r="K87" s="200"/>
      <c r="L87" s="201"/>
      <c r="M87" s="48" t="s">
        <v>123</v>
      </c>
      <c r="N87" s="10"/>
      <c r="O87" s="49"/>
      <c r="P87" s="142"/>
      <c r="Q87" s="142"/>
      <c r="R87" s="143"/>
      <c r="S87" s="144"/>
      <c r="T87" s="144"/>
      <c r="U87" s="144"/>
      <c r="V87" s="144"/>
      <c r="W87" s="144"/>
      <c r="X87" s="137"/>
      <c r="Y87" s="142"/>
      <c r="Z87" s="138"/>
      <c r="AA87" s="51"/>
      <c r="AB87" s="52"/>
      <c r="AC87" s="4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21.75" customHeight="1">
      <c r="A88" s="40"/>
      <c r="B88" s="40"/>
      <c r="C88" s="46" t="s">
        <v>55</v>
      </c>
      <c r="D88" s="47" t="s">
        <v>3</v>
      </c>
      <c r="E88" s="132" t="s">
        <v>18</v>
      </c>
      <c r="F88" s="133"/>
      <c r="G88" s="133"/>
      <c r="H88" s="133"/>
      <c r="I88" s="134"/>
      <c r="J88" s="195" t="s">
        <v>580</v>
      </c>
      <c r="K88" s="200"/>
      <c r="L88" s="201"/>
      <c r="M88" s="48" t="s">
        <v>42</v>
      </c>
      <c r="N88" s="10"/>
      <c r="O88" s="49"/>
      <c r="P88" s="142"/>
      <c r="Q88" s="142"/>
      <c r="R88" s="143"/>
      <c r="S88" s="144"/>
      <c r="T88" s="144"/>
      <c r="U88" s="144"/>
      <c r="V88" s="144"/>
      <c r="W88" s="144"/>
      <c r="X88" s="137"/>
      <c r="Y88" s="142"/>
      <c r="Z88" s="138"/>
      <c r="AA88" s="51"/>
      <c r="AB88" s="52"/>
      <c r="AC88" s="4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21.75" customHeight="1">
      <c r="A89" s="40"/>
      <c r="B89" s="40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10"/>
      <c r="O89" s="49"/>
      <c r="P89" s="142"/>
      <c r="Q89" s="142"/>
      <c r="R89" s="143"/>
      <c r="S89" s="144"/>
      <c r="T89" s="144"/>
      <c r="U89" s="144"/>
      <c r="V89" s="144"/>
      <c r="W89" s="144"/>
      <c r="X89" s="137"/>
      <c r="Y89" s="142"/>
      <c r="Z89" s="138"/>
      <c r="AA89" s="51"/>
      <c r="AB89" s="52"/>
      <c r="AC89" s="4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21.75" customHeight="1">
      <c r="A90" s="40"/>
      <c r="B90" s="40"/>
      <c r="C90" s="45" t="s">
        <v>538</v>
      </c>
      <c r="D90" s="41"/>
      <c r="E90" s="41"/>
      <c r="F90" s="41"/>
      <c r="G90" s="42"/>
      <c r="H90" s="42"/>
      <c r="I90" s="42"/>
      <c r="J90" s="42"/>
      <c r="K90" s="42"/>
      <c r="L90" s="42"/>
      <c r="M90" s="42"/>
      <c r="N90" s="10"/>
      <c r="O90" s="49"/>
      <c r="P90" s="142"/>
      <c r="Q90" s="142"/>
      <c r="R90" s="143"/>
      <c r="S90" s="144"/>
      <c r="T90" s="144"/>
      <c r="U90" s="144"/>
      <c r="V90" s="144"/>
      <c r="W90" s="144"/>
      <c r="X90" s="137"/>
      <c r="Y90" s="142"/>
      <c r="Z90" s="138"/>
      <c r="AA90" s="51"/>
      <c r="AB90" s="52"/>
      <c r="AC90" s="4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21.75" customHeight="1">
      <c r="A91" s="40"/>
      <c r="B91" s="40"/>
      <c r="C91" s="46" t="s">
        <v>18</v>
      </c>
      <c r="D91" s="47" t="s">
        <v>3</v>
      </c>
      <c r="E91" s="192" t="s">
        <v>48</v>
      </c>
      <c r="F91" s="193"/>
      <c r="G91" s="193"/>
      <c r="H91" s="193"/>
      <c r="I91" s="194"/>
      <c r="J91" s="195" t="s">
        <v>540</v>
      </c>
      <c r="K91" s="196"/>
      <c r="L91" s="197"/>
      <c r="M91" s="48" t="s">
        <v>28</v>
      </c>
      <c r="N91" s="10"/>
      <c r="O91" s="49"/>
      <c r="P91" s="142"/>
      <c r="Q91" s="142"/>
      <c r="R91" s="143"/>
      <c r="S91" s="144"/>
      <c r="T91" s="144"/>
      <c r="U91" s="144"/>
      <c r="V91" s="144"/>
      <c r="W91" s="144"/>
      <c r="X91" s="137"/>
      <c r="Y91" s="142"/>
      <c r="Z91" s="138"/>
      <c r="AA91" s="51"/>
      <c r="AB91" s="52"/>
      <c r="AC91" s="4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21.75" customHeight="1">
      <c r="A92" s="40"/>
      <c r="B92" s="40"/>
      <c r="C92" s="46" t="s">
        <v>539</v>
      </c>
      <c r="D92" s="47" t="s">
        <v>3</v>
      </c>
      <c r="E92" s="192" t="s">
        <v>45</v>
      </c>
      <c r="F92" s="193"/>
      <c r="G92" s="193"/>
      <c r="H92" s="193"/>
      <c r="I92" s="194"/>
      <c r="J92" s="195" t="s">
        <v>559</v>
      </c>
      <c r="K92" s="196"/>
      <c r="L92" s="197"/>
      <c r="M92" s="48" t="s">
        <v>26</v>
      </c>
      <c r="N92" s="10"/>
      <c r="O92" s="49"/>
      <c r="P92" s="142"/>
      <c r="Q92" s="142"/>
      <c r="R92" s="143"/>
      <c r="S92" s="144"/>
      <c r="T92" s="144"/>
      <c r="U92" s="144"/>
      <c r="V92" s="144"/>
      <c r="W92" s="144"/>
      <c r="X92" s="137"/>
      <c r="Y92" s="142"/>
      <c r="Z92" s="138"/>
      <c r="AA92" s="51"/>
      <c r="AB92" s="52"/>
      <c r="AC92" s="4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21.75" customHeight="1">
      <c r="A93" s="40"/>
      <c r="B93" s="40"/>
      <c r="C93" s="109"/>
      <c r="D93" s="10"/>
      <c r="E93" s="110"/>
      <c r="F93" s="110"/>
      <c r="G93" s="110"/>
      <c r="H93" s="110"/>
      <c r="I93" s="110"/>
      <c r="J93" s="49"/>
      <c r="K93" s="49"/>
      <c r="L93" s="49"/>
      <c r="M93" s="112"/>
      <c r="N93" s="10"/>
      <c r="O93" s="49"/>
      <c r="P93" s="142"/>
      <c r="Q93" s="142"/>
      <c r="R93" s="143"/>
      <c r="S93" s="144"/>
      <c r="T93" s="144"/>
      <c r="U93" s="144"/>
      <c r="V93" s="144"/>
      <c r="W93" s="144"/>
      <c r="X93" s="137"/>
      <c r="Y93" s="142"/>
      <c r="Z93" s="138"/>
      <c r="AA93" s="51"/>
      <c r="AB93" s="52"/>
      <c r="AC93" s="4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21.75" customHeight="1">
      <c r="A94" s="40"/>
      <c r="B94" s="40"/>
      <c r="C94" s="45" t="s">
        <v>526</v>
      </c>
      <c r="D94" s="41"/>
      <c r="E94" s="41"/>
      <c r="F94" s="41"/>
      <c r="G94" s="42"/>
      <c r="H94" s="42"/>
      <c r="I94" s="42"/>
      <c r="J94" s="42"/>
      <c r="K94" s="42"/>
      <c r="L94" s="42"/>
      <c r="M94" s="42"/>
      <c r="N94" s="10"/>
      <c r="O94" s="49"/>
      <c r="P94" s="142"/>
      <c r="Q94" s="142"/>
      <c r="R94" s="143"/>
      <c r="S94" s="144"/>
      <c r="T94" s="144"/>
      <c r="U94" s="144"/>
      <c r="V94" s="144"/>
      <c r="W94" s="144"/>
      <c r="X94" s="137"/>
      <c r="Y94" s="142"/>
      <c r="Z94" s="138"/>
      <c r="AA94" s="51"/>
      <c r="AB94" s="52"/>
      <c r="AC94" s="4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21.75" customHeight="1">
      <c r="A95" s="40"/>
      <c r="B95" s="40"/>
      <c r="C95" s="46" t="s">
        <v>46</v>
      </c>
      <c r="D95" s="47" t="s">
        <v>3</v>
      </c>
      <c r="E95" s="192" t="s">
        <v>55</v>
      </c>
      <c r="F95" s="193"/>
      <c r="G95" s="193"/>
      <c r="H95" s="193"/>
      <c r="I95" s="194"/>
      <c r="J95" s="195" t="s">
        <v>508</v>
      </c>
      <c r="K95" s="196"/>
      <c r="L95" s="197"/>
      <c r="M95" s="48" t="s">
        <v>42</v>
      </c>
      <c r="N95" s="10"/>
      <c r="O95" s="49"/>
      <c r="P95" s="142"/>
      <c r="Q95" s="142"/>
      <c r="R95" s="143"/>
      <c r="S95" s="144"/>
      <c r="T95" s="144"/>
      <c r="U95" s="144"/>
      <c r="V95" s="144"/>
      <c r="W95" s="144"/>
      <c r="X95" s="137"/>
      <c r="Y95" s="142"/>
      <c r="Z95" s="138"/>
      <c r="AA95" s="51"/>
      <c r="AB95" s="52"/>
      <c r="AC95" s="4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21.75" customHeight="1">
      <c r="A96" s="40"/>
      <c r="B96" s="40"/>
      <c r="C96" s="46" t="s">
        <v>19</v>
      </c>
      <c r="D96" s="47" t="s">
        <v>3</v>
      </c>
      <c r="E96" s="192" t="s">
        <v>44</v>
      </c>
      <c r="F96" s="193"/>
      <c r="G96" s="193"/>
      <c r="H96" s="193"/>
      <c r="I96" s="194"/>
      <c r="J96" s="195" t="s">
        <v>509</v>
      </c>
      <c r="K96" s="196"/>
      <c r="L96" s="197"/>
      <c r="M96" s="48" t="s">
        <v>42</v>
      </c>
      <c r="N96" s="10"/>
      <c r="O96" s="49"/>
      <c r="P96" s="142"/>
      <c r="Q96" s="142"/>
      <c r="R96" s="143"/>
      <c r="S96" s="144"/>
      <c r="T96" s="144"/>
      <c r="U96" s="144"/>
      <c r="V96" s="144"/>
      <c r="W96" s="144"/>
      <c r="X96" s="137"/>
      <c r="Y96" s="142"/>
      <c r="Z96" s="138"/>
      <c r="AA96" s="51"/>
      <c r="AB96" s="52"/>
      <c r="AC96" s="4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21.75" customHeight="1">
      <c r="A97" s="40"/>
      <c r="B97" s="40"/>
      <c r="C97" s="46" t="s">
        <v>48</v>
      </c>
      <c r="D97" s="47" t="s">
        <v>3</v>
      </c>
      <c r="E97" s="192" t="s">
        <v>21</v>
      </c>
      <c r="F97" s="193"/>
      <c r="G97" s="193"/>
      <c r="H97" s="193"/>
      <c r="I97" s="194"/>
      <c r="J97" s="195" t="s">
        <v>507</v>
      </c>
      <c r="K97" s="196"/>
      <c r="L97" s="197"/>
      <c r="M97" s="48" t="s">
        <v>42</v>
      </c>
      <c r="N97" s="10"/>
      <c r="O97" s="49"/>
      <c r="P97" s="142"/>
      <c r="Q97" s="142"/>
      <c r="R97" s="143"/>
      <c r="S97" s="144"/>
      <c r="T97" s="144"/>
      <c r="U97" s="144"/>
      <c r="V97" s="144"/>
      <c r="W97" s="144"/>
      <c r="X97" s="137"/>
      <c r="Y97" s="142"/>
      <c r="Z97" s="138"/>
      <c r="AA97" s="51"/>
      <c r="AB97" s="52"/>
      <c r="AC97" s="4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21.75" customHeight="1">
      <c r="A98" s="40"/>
      <c r="B98" s="40"/>
      <c r="C98" s="46" t="s">
        <v>31</v>
      </c>
      <c r="D98" s="47" t="s">
        <v>3</v>
      </c>
      <c r="E98" s="192" t="s">
        <v>18</v>
      </c>
      <c r="F98" s="193"/>
      <c r="G98" s="193"/>
      <c r="H98" s="193"/>
      <c r="I98" s="194"/>
      <c r="J98" s="195" t="s">
        <v>513</v>
      </c>
      <c r="K98" s="196"/>
      <c r="L98" s="197"/>
      <c r="M98" s="48" t="s">
        <v>42</v>
      </c>
      <c r="N98" s="10"/>
      <c r="O98" s="49"/>
      <c r="P98" s="142"/>
      <c r="Q98" s="142"/>
      <c r="R98" s="143"/>
      <c r="S98" s="144"/>
      <c r="T98" s="144"/>
      <c r="U98" s="144"/>
      <c r="V98" s="144"/>
      <c r="W98" s="144"/>
      <c r="X98" s="137"/>
      <c r="Y98" s="142"/>
      <c r="Z98" s="138"/>
      <c r="AA98" s="51"/>
      <c r="AB98" s="52"/>
      <c r="AC98" s="4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21.75" customHeight="1">
      <c r="A99" s="40"/>
      <c r="B99" s="40"/>
      <c r="C99" s="46" t="s">
        <v>48</v>
      </c>
      <c r="D99" s="47" t="s">
        <v>3</v>
      </c>
      <c r="E99" s="192" t="s">
        <v>44</v>
      </c>
      <c r="F99" s="193"/>
      <c r="G99" s="193"/>
      <c r="H99" s="193"/>
      <c r="I99" s="194"/>
      <c r="J99" s="195" t="s">
        <v>527</v>
      </c>
      <c r="K99" s="196"/>
      <c r="L99" s="197"/>
      <c r="M99" s="48" t="s">
        <v>26</v>
      </c>
      <c r="N99" s="10"/>
      <c r="O99" s="49"/>
      <c r="P99" s="142"/>
      <c r="Q99" s="142"/>
      <c r="R99" s="143"/>
      <c r="S99" s="144"/>
      <c r="T99" s="144"/>
      <c r="U99" s="144"/>
      <c r="V99" s="144"/>
      <c r="W99" s="144"/>
      <c r="X99" s="137"/>
      <c r="Y99" s="142"/>
      <c r="Z99" s="138"/>
      <c r="AA99" s="51"/>
      <c r="AB99" s="52"/>
      <c r="AC99" s="4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21.75" customHeight="1">
      <c r="A100" s="40"/>
      <c r="B100" s="40"/>
      <c r="C100" s="10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142"/>
      <c r="Q100" s="142"/>
      <c r="R100" s="143"/>
      <c r="S100" s="144"/>
      <c r="T100" s="144"/>
      <c r="U100" s="144"/>
      <c r="V100" s="144"/>
      <c r="W100" s="144"/>
      <c r="X100" s="137"/>
      <c r="Y100" s="142"/>
      <c r="Z100" s="138"/>
      <c r="AA100" s="51"/>
      <c r="AB100" s="52"/>
      <c r="AC100" s="4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 ht="21.75" customHeight="1">
      <c r="A101" s="40"/>
      <c r="B101" s="40"/>
      <c r="C101" s="45" t="s">
        <v>480</v>
      </c>
      <c r="D101" s="150"/>
      <c r="E101" s="190"/>
      <c r="F101" s="190"/>
      <c r="G101" s="190"/>
      <c r="H101" s="190"/>
      <c r="I101" s="190"/>
      <c r="J101" s="191"/>
      <c r="K101" s="191"/>
      <c r="L101" s="191"/>
      <c r="M101" s="148"/>
      <c r="N101" s="10"/>
      <c r="O101" s="49"/>
      <c r="P101" s="142"/>
      <c r="Q101" s="142"/>
      <c r="R101" s="143"/>
      <c r="S101" s="144"/>
      <c r="T101" s="144"/>
      <c r="U101" s="144"/>
      <c r="V101" s="144"/>
      <c r="W101" s="144"/>
      <c r="X101" s="137"/>
      <c r="Y101" s="142"/>
      <c r="Z101" s="138"/>
      <c r="AA101" s="51"/>
      <c r="AB101" s="52"/>
      <c r="AC101" s="4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21.75" customHeight="1">
      <c r="A102" s="40"/>
      <c r="B102" s="40"/>
      <c r="C102" s="46" t="s">
        <v>21</v>
      </c>
      <c r="D102" s="47" t="s">
        <v>3</v>
      </c>
      <c r="E102" s="192" t="s">
        <v>55</v>
      </c>
      <c r="F102" s="193"/>
      <c r="G102" s="193"/>
      <c r="H102" s="193"/>
      <c r="I102" s="194"/>
      <c r="J102" s="195" t="s">
        <v>482</v>
      </c>
      <c r="K102" s="196"/>
      <c r="L102" s="197"/>
      <c r="M102" s="48" t="s">
        <v>74</v>
      </c>
      <c r="N102" s="10"/>
      <c r="O102" s="49"/>
      <c r="P102" s="142"/>
      <c r="Q102" s="142"/>
      <c r="R102" s="143"/>
      <c r="S102" s="144"/>
      <c r="T102" s="144"/>
      <c r="U102" s="144"/>
      <c r="V102" s="144"/>
      <c r="W102" s="144"/>
      <c r="X102" s="137"/>
      <c r="Y102" s="142"/>
      <c r="Z102" s="138"/>
      <c r="AA102" s="51"/>
      <c r="AB102" s="52"/>
      <c r="AC102" s="4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ht="21.75" customHeight="1">
      <c r="A103" s="40"/>
      <c r="B103" s="40"/>
      <c r="C103" s="46" t="s">
        <v>19</v>
      </c>
      <c r="D103" s="47" t="s">
        <v>3</v>
      </c>
      <c r="E103" s="192" t="s">
        <v>22</v>
      </c>
      <c r="F103" s="193"/>
      <c r="G103" s="193"/>
      <c r="H103" s="193"/>
      <c r="I103" s="194"/>
      <c r="J103" s="195" t="s">
        <v>484</v>
      </c>
      <c r="K103" s="196"/>
      <c r="L103" s="197"/>
      <c r="M103" s="48" t="s">
        <v>74</v>
      </c>
      <c r="N103" s="10"/>
      <c r="O103" s="49"/>
      <c r="P103" s="142"/>
      <c r="Q103" s="142"/>
      <c r="R103" s="143"/>
      <c r="S103" s="144"/>
      <c r="T103" s="144"/>
      <c r="U103" s="144"/>
      <c r="V103" s="144"/>
      <c r="W103" s="144"/>
      <c r="X103" s="137"/>
      <c r="Y103" s="142"/>
      <c r="Z103" s="138"/>
      <c r="AA103" s="51"/>
      <c r="AB103" s="52"/>
      <c r="AC103" s="4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21.75" customHeight="1">
      <c r="A104" s="40"/>
      <c r="B104" s="40"/>
      <c r="C104" s="46" t="s">
        <v>31</v>
      </c>
      <c r="D104" s="47" t="s">
        <v>3</v>
      </c>
      <c r="E104" s="192" t="s">
        <v>48</v>
      </c>
      <c r="F104" s="193"/>
      <c r="G104" s="193"/>
      <c r="H104" s="193"/>
      <c r="I104" s="194"/>
      <c r="J104" s="195" t="s">
        <v>483</v>
      </c>
      <c r="K104" s="196"/>
      <c r="L104" s="197"/>
      <c r="M104" s="48" t="s">
        <v>26</v>
      </c>
      <c r="N104" s="10"/>
      <c r="O104" s="49"/>
      <c r="P104" s="142"/>
      <c r="Q104" s="142"/>
      <c r="R104" s="143"/>
      <c r="S104" s="144"/>
      <c r="T104" s="144"/>
      <c r="U104" s="144"/>
      <c r="V104" s="144"/>
      <c r="W104" s="144"/>
      <c r="X104" s="137"/>
      <c r="Y104" s="142"/>
      <c r="Z104" s="138"/>
      <c r="AA104" s="51"/>
      <c r="AB104" s="52"/>
      <c r="AC104" s="4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21.75" customHeight="1">
      <c r="A105" s="40"/>
      <c r="B105" s="40"/>
      <c r="C105" s="46" t="s">
        <v>44</v>
      </c>
      <c r="D105" s="47" t="s">
        <v>3</v>
      </c>
      <c r="E105" s="192" t="s">
        <v>18</v>
      </c>
      <c r="F105" s="193"/>
      <c r="G105" s="193"/>
      <c r="H105" s="193"/>
      <c r="I105" s="194"/>
      <c r="J105" s="195" t="s">
        <v>481</v>
      </c>
      <c r="K105" s="196"/>
      <c r="L105" s="197"/>
      <c r="M105" s="48" t="s">
        <v>74</v>
      </c>
      <c r="N105" s="10"/>
      <c r="O105" s="49"/>
      <c r="P105" s="142"/>
      <c r="Q105" s="142"/>
      <c r="R105" s="143"/>
      <c r="S105" s="144"/>
      <c r="T105" s="144"/>
      <c r="U105" s="144"/>
      <c r="V105" s="144"/>
      <c r="W105" s="144"/>
      <c r="X105" s="137"/>
      <c r="Y105" s="142"/>
      <c r="Z105" s="138"/>
      <c r="AA105" s="51"/>
      <c r="AB105" s="52"/>
      <c r="AC105" s="4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ht="21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10"/>
      <c r="O106" s="49"/>
      <c r="P106" s="142"/>
      <c r="Q106" s="142"/>
      <c r="R106" s="143"/>
      <c r="S106" s="144"/>
      <c r="T106" s="144"/>
      <c r="U106" s="144"/>
      <c r="V106" s="144"/>
      <c r="W106" s="144"/>
      <c r="X106" s="137"/>
      <c r="Y106" s="142"/>
      <c r="Z106" s="138"/>
      <c r="AA106" s="51"/>
      <c r="AB106" s="52"/>
      <c r="AC106" s="4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 ht="21.75" customHeight="1">
      <c r="A107" s="40"/>
      <c r="B107" s="40"/>
      <c r="C107" s="45" t="s">
        <v>454</v>
      </c>
      <c r="D107" s="41"/>
      <c r="E107" s="41"/>
      <c r="F107" s="41"/>
      <c r="G107" s="42"/>
      <c r="H107" s="42"/>
      <c r="I107" s="42"/>
      <c r="J107" s="42"/>
      <c r="K107" s="42"/>
      <c r="L107" s="42"/>
      <c r="M107" s="42"/>
      <c r="N107" s="10"/>
      <c r="O107" s="49"/>
      <c r="P107" s="142"/>
      <c r="Q107" s="142"/>
      <c r="R107" s="143"/>
      <c r="S107" s="144"/>
      <c r="T107" s="144"/>
      <c r="U107" s="144"/>
      <c r="V107" s="144"/>
      <c r="W107" s="144"/>
      <c r="X107" s="137"/>
      <c r="Y107" s="142"/>
      <c r="Z107" s="138"/>
      <c r="AA107" s="51"/>
      <c r="AB107" s="52"/>
      <c r="AC107" s="4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1:40" ht="21.75" customHeight="1">
      <c r="A108" s="40"/>
      <c r="B108" s="40"/>
      <c r="C108" s="46" t="s">
        <v>19</v>
      </c>
      <c r="D108" s="47" t="s">
        <v>3</v>
      </c>
      <c r="E108" s="192" t="s">
        <v>45</v>
      </c>
      <c r="F108" s="193"/>
      <c r="G108" s="193"/>
      <c r="H108" s="193"/>
      <c r="I108" s="194"/>
      <c r="J108" s="195" t="s">
        <v>467</v>
      </c>
      <c r="K108" s="196"/>
      <c r="L108" s="197"/>
      <c r="M108" s="48" t="s">
        <v>28</v>
      </c>
      <c r="N108" s="10"/>
      <c r="O108" s="49"/>
      <c r="P108" s="142"/>
      <c r="Q108" s="142"/>
      <c r="R108" s="143"/>
      <c r="S108" s="144"/>
      <c r="T108" s="144"/>
      <c r="U108" s="144"/>
      <c r="V108" s="144"/>
      <c r="W108" s="144"/>
      <c r="X108" s="137"/>
      <c r="Y108" s="142"/>
      <c r="Z108" s="138"/>
      <c r="AA108" s="51"/>
      <c r="AB108" s="52"/>
      <c r="AC108" s="4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:40" ht="21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10"/>
      <c r="O109" s="49"/>
      <c r="P109" s="142"/>
      <c r="Q109" s="142"/>
      <c r="R109" s="143"/>
      <c r="S109" s="144"/>
      <c r="T109" s="144"/>
      <c r="U109" s="144"/>
      <c r="V109" s="144"/>
      <c r="W109" s="144"/>
      <c r="X109" s="137"/>
      <c r="Y109" s="142"/>
      <c r="Z109" s="138"/>
      <c r="AA109" s="51"/>
      <c r="AB109" s="52"/>
      <c r="AC109" s="4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:40" ht="21.75" customHeight="1">
      <c r="A110" s="40"/>
      <c r="B110" s="40"/>
      <c r="C110" s="45" t="s">
        <v>425</v>
      </c>
      <c r="D110" s="41"/>
      <c r="E110" s="41"/>
      <c r="F110" s="41"/>
      <c r="G110" s="42"/>
      <c r="H110" s="42"/>
      <c r="I110" s="42"/>
      <c r="J110" s="42"/>
      <c r="K110" s="42"/>
      <c r="L110" s="42"/>
      <c r="M110" s="42"/>
      <c r="N110" s="10"/>
      <c r="O110" s="49"/>
      <c r="P110" s="10"/>
      <c r="Q110" s="10"/>
      <c r="R110" s="10"/>
      <c r="S110" s="10"/>
      <c r="T110" s="10"/>
      <c r="U110" s="50"/>
      <c r="V110" s="50"/>
      <c r="W110" s="50"/>
      <c r="X110" s="50"/>
      <c r="Y110" s="50"/>
      <c r="Z110" s="51"/>
      <c r="AA110" s="51"/>
      <c r="AB110" s="52"/>
      <c r="AC110" s="4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:40" ht="21.75" customHeight="1">
      <c r="A111" s="40"/>
      <c r="B111" s="40"/>
      <c r="C111" s="46" t="s">
        <v>55</v>
      </c>
      <c r="D111" s="47" t="s">
        <v>3</v>
      </c>
      <c r="E111" s="192" t="s">
        <v>44</v>
      </c>
      <c r="F111" s="193"/>
      <c r="G111" s="193"/>
      <c r="H111" s="193"/>
      <c r="I111" s="194"/>
      <c r="J111" s="195" t="s">
        <v>426</v>
      </c>
      <c r="K111" s="196"/>
      <c r="L111" s="197"/>
      <c r="M111" s="48" t="s">
        <v>42</v>
      </c>
      <c r="N111" s="10"/>
      <c r="O111" s="49"/>
      <c r="P111" s="10"/>
      <c r="Q111" s="10"/>
      <c r="R111" s="10"/>
      <c r="S111" s="10"/>
      <c r="T111" s="10"/>
      <c r="U111" s="50"/>
      <c r="V111" s="50"/>
      <c r="W111" s="50"/>
      <c r="X111" s="50"/>
      <c r="Y111" s="50"/>
      <c r="Z111" s="51"/>
      <c r="AA111" s="51"/>
      <c r="AB111" s="52"/>
      <c r="AC111" s="4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 ht="21.75" customHeight="1">
      <c r="A112" s="40"/>
      <c r="B112" s="40"/>
      <c r="C112" s="46" t="s">
        <v>21</v>
      </c>
      <c r="D112" s="47" t="s">
        <v>3</v>
      </c>
      <c r="E112" s="192" t="s">
        <v>31</v>
      </c>
      <c r="F112" s="193"/>
      <c r="G112" s="193"/>
      <c r="H112" s="193"/>
      <c r="I112" s="194"/>
      <c r="J112" s="195" t="s">
        <v>427</v>
      </c>
      <c r="K112" s="196"/>
      <c r="L112" s="197"/>
      <c r="M112" s="48" t="s">
        <v>28</v>
      </c>
      <c r="N112" s="10"/>
      <c r="O112" s="49"/>
      <c r="P112" s="10"/>
      <c r="Q112" s="10"/>
      <c r="R112" s="10"/>
      <c r="S112" s="10"/>
      <c r="T112" s="10"/>
      <c r="U112" s="50"/>
      <c r="V112" s="50"/>
      <c r="W112" s="50"/>
      <c r="X112" s="50"/>
      <c r="Y112" s="50"/>
      <c r="Z112" s="51"/>
      <c r="AA112" s="51"/>
      <c r="AB112" s="52"/>
      <c r="AC112" s="4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:40" ht="21.75" customHeight="1">
      <c r="A113" s="40"/>
      <c r="B113" s="40"/>
      <c r="C113" s="46" t="s">
        <v>22</v>
      </c>
      <c r="D113" s="47" t="s">
        <v>3</v>
      </c>
      <c r="E113" s="192" t="s">
        <v>18</v>
      </c>
      <c r="F113" s="193"/>
      <c r="G113" s="193"/>
      <c r="H113" s="193"/>
      <c r="I113" s="194"/>
      <c r="J113" s="195" t="s">
        <v>439</v>
      </c>
      <c r="K113" s="196"/>
      <c r="L113" s="197"/>
      <c r="M113" s="48" t="s">
        <v>42</v>
      </c>
      <c r="N113" s="10"/>
      <c r="O113" s="49"/>
      <c r="P113" s="10"/>
      <c r="Q113" s="10"/>
      <c r="R113" s="10"/>
      <c r="S113" s="10"/>
      <c r="T113" s="10"/>
      <c r="U113" s="50"/>
      <c r="V113" s="50"/>
      <c r="W113" s="50"/>
      <c r="X113" s="50"/>
      <c r="Y113" s="50"/>
      <c r="Z113" s="51"/>
      <c r="AA113" s="51"/>
      <c r="AB113" s="52"/>
      <c r="AC113" s="4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:40" ht="21.75" customHeight="1">
      <c r="A114" s="40"/>
      <c r="B114" s="40"/>
      <c r="C114" s="46" t="s">
        <v>48</v>
      </c>
      <c r="D114" s="47" t="s">
        <v>3</v>
      </c>
      <c r="E114" s="192" t="s">
        <v>46</v>
      </c>
      <c r="F114" s="198"/>
      <c r="G114" s="198"/>
      <c r="H114" s="198"/>
      <c r="I114" s="199"/>
      <c r="J114" s="195" t="s">
        <v>438</v>
      </c>
      <c r="K114" s="200"/>
      <c r="L114" s="201"/>
      <c r="M114" s="48" t="s">
        <v>74</v>
      </c>
      <c r="N114" s="10"/>
      <c r="O114" s="49"/>
      <c r="P114" s="10"/>
      <c r="Q114" s="10"/>
      <c r="R114" s="10"/>
      <c r="S114" s="10"/>
      <c r="T114" s="10"/>
      <c r="U114" s="50"/>
      <c r="V114" s="50"/>
      <c r="W114" s="50"/>
      <c r="X114" s="50"/>
      <c r="Y114" s="50"/>
      <c r="Z114" s="51"/>
      <c r="AA114" s="51"/>
      <c r="AB114" s="52"/>
      <c r="AC114" s="4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:40" ht="21.75" customHeight="1">
      <c r="A115" s="40"/>
      <c r="B115" s="40"/>
      <c r="C115" s="109"/>
      <c r="D115" s="10"/>
      <c r="E115" s="110"/>
      <c r="F115" s="111"/>
      <c r="G115" s="111"/>
      <c r="H115" s="111"/>
      <c r="I115" s="111"/>
      <c r="J115" s="49"/>
      <c r="K115" s="2"/>
      <c r="L115" s="2"/>
      <c r="M115" s="112"/>
      <c r="N115" s="10"/>
      <c r="O115" s="49"/>
      <c r="P115" s="10"/>
      <c r="Q115" s="10"/>
      <c r="R115" s="10"/>
      <c r="S115" s="10"/>
      <c r="T115" s="10"/>
      <c r="U115" s="50"/>
      <c r="V115" s="50"/>
      <c r="W115" s="50"/>
      <c r="X115" s="50"/>
      <c r="Y115" s="50"/>
      <c r="Z115" s="51"/>
      <c r="AA115" s="51"/>
      <c r="AB115" s="52"/>
      <c r="AC115" s="4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:40" ht="21.75" customHeight="1">
      <c r="A116" s="40"/>
      <c r="B116" s="40"/>
      <c r="C116" s="45" t="s">
        <v>395</v>
      </c>
      <c r="D116" s="41"/>
      <c r="E116" s="41"/>
      <c r="F116" s="41"/>
      <c r="G116" s="42"/>
      <c r="H116" s="42"/>
      <c r="I116" s="42"/>
      <c r="J116" s="42"/>
      <c r="K116" s="42"/>
      <c r="L116" s="42"/>
      <c r="M116" s="42"/>
      <c r="N116" s="10"/>
      <c r="O116" s="49"/>
      <c r="P116" s="10"/>
      <c r="Q116" s="10"/>
      <c r="R116" s="10"/>
      <c r="S116" s="10"/>
      <c r="T116" s="10"/>
      <c r="U116" s="50"/>
      <c r="V116" s="50"/>
      <c r="W116" s="50"/>
      <c r="X116" s="50"/>
      <c r="Y116" s="50"/>
      <c r="Z116" s="51"/>
      <c r="AA116" s="51"/>
      <c r="AB116" s="52"/>
      <c r="AC116" s="4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:40" ht="21.75" customHeight="1">
      <c r="A117" s="40"/>
      <c r="B117" s="40"/>
      <c r="C117" s="46" t="s">
        <v>55</v>
      </c>
      <c r="D117" s="47" t="s">
        <v>3</v>
      </c>
      <c r="E117" s="192" t="s">
        <v>31</v>
      </c>
      <c r="F117" s="193"/>
      <c r="G117" s="193"/>
      <c r="H117" s="193"/>
      <c r="I117" s="194"/>
      <c r="J117" s="195" t="s">
        <v>396</v>
      </c>
      <c r="K117" s="196"/>
      <c r="L117" s="197"/>
      <c r="M117" s="48" t="s">
        <v>28</v>
      </c>
      <c r="N117" s="10"/>
      <c r="O117" s="49"/>
      <c r="P117" s="10"/>
      <c r="Q117" s="10"/>
      <c r="R117" s="10"/>
      <c r="S117" s="10"/>
      <c r="T117" s="10"/>
      <c r="U117" s="50"/>
      <c r="V117" s="50"/>
      <c r="W117" s="50"/>
      <c r="X117" s="50"/>
      <c r="Y117" s="50"/>
      <c r="Z117" s="51"/>
      <c r="AA117" s="51"/>
      <c r="AB117" s="52"/>
      <c r="AC117" s="4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40" ht="21.75" customHeight="1">
      <c r="A118" s="40"/>
      <c r="B118" s="40"/>
      <c r="C118" s="46" t="s">
        <v>44</v>
      </c>
      <c r="D118" s="47" t="s">
        <v>3</v>
      </c>
      <c r="E118" s="192" t="s">
        <v>22</v>
      </c>
      <c r="F118" s="193"/>
      <c r="G118" s="193"/>
      <c r="H118" s="193"/>
      <c r="I118" s="194"/>
      <c r="J118" s="195" t="s">
        <v>397</v>
      </c>
      <c r="K118" s="196"/>
      <c r="L118" s="197"/>
      <c r="M118" s="48" t="s">
        <v>28</v>
      </c>
      <c r="N118" s="10"/>
      <c r="O118" s="49"/>
      <c r="P118" s="10"/>
      <c r="Q118" s="10"/>
      <c r="R118" s="10"/>
      <c r="S118" s="10"/>
      <c r="T118" s="10"/>
      <c r="U118" s="50"/>
      <c r="V118" s="50"/>
      <c r="W118" s="50"/>
      <c r="X118" s="50"/>
      <c r="Y118" s="50"/>
      <c r="Z118" s="51"/>
      <c r="AA118" s="51"/>
      <c r="AB118" s="52"/>
      <c r="AC118" s="4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:40" ht="21.75" customHeight="1">
      <c r="A119" s="40"/>
      <c r="B119" s="40"/>
      <c r="C119" s="46" t="s">
        <v>21</v>
      </c>
      <c r="D119" s="47" t="s">
        <v>3</v>
      </c>
      <c r="E119" s="192" t="s">
        <v>46</v>
      </c>
      <c r="F119" s="193"/>
      <c r="G119" s="193"/>
      <c r="H119" s="193"/>
      <c r="I119" s="194"/>
      <c r="J119" s="195" t="s">
        <v>398</v>
      </c>
      <c r="K119" s="196"/>
      <c r="L119" s="197"/>
      <c r="M119" s="48" t="s">
        <v>74</v>
      </c>
      <c r="N119" s="10"/>
      <c r="O119" s="49"/>
      <c r="P119" s="10"/>
      <c r="Q119" s="10"/>
      <c r="R119" s="10"/>
      <c r="S119" s="10"/>
      <c r="T119" s="10"/>
      <c r="U119" s="50"/>
      <c r="V119" s="50"/>
      <c r="W119" s="50"/>
      <c r="X119" s="50"/>
      <c r="Y119" s="50"/>
      <c r="Z119" s="51"/>
      <c r="AA119" s="51"/>
      <c r="AB119" s="52"/>
      <c r="AC119" s="4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:40" ht="21.75" customHeight="1">
      <c r="A120" s="40"/>
      <c r="B120" s="40"/>
      <c r="C120" s="46" t="s">
        <v>48</v>
      </c>
      <c r="D120" s="47" t="s">
        <v>3</v>
      </c>
      <c r="E120" s="192" t="s">
        <v>19</v>
      </c>
      <c r="F120" s="193"/>
      <c r="G120" s="193"/>
      <c r="H120" s="193"/>
      <c r="I120" s="194"/>
      <c r="J120" s="195" t="s">
        <v>405</v>
      </c>
      <c r="K120" s="196"/>
      <c r="L120" s="197"/>
      <c r="M120" s="48" t="s">
        <v>42</v>
      </c>
      <c r="N120" s="10"/>
      <c r="O120" s="49"/>
      <c r="P120" s="10"/>
      <c r="Q120" s="10"/>
      <c r="R120" s="10"/>
      <c r="S120" s="10"/>
      <c r="T120" s="10"/>
      <c r="U120" s="50"/>
      <c r="V120" s="50"/>
      <c r="W120" s="50"/>
      <c r="X120" s="50"/>
      <c r="Y120" s="50"/>
      <c r="Z120" s="51"/>
      <c r="AA120" s="51"/>
      <c r="AB120" s="52"/>
      <c r="AC120" s="4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:40" ht="21.75" customHeight="1">
      <c r="A121" s="40"/>
      <c r="B121" s="40"/>
      <c r="C121" s="46" t="s">
        <v>45</v>
      </c>
      <c r="D121" s="47" t="s">
        <v>3</v>
      </c>
      <c r="E121" s="202" t="s">
        <v>18</v>
      </c>
      <c r="F121" s="203"/>
      <c r="G121" s="203"/>
      <c r="H121" s="203"/>
      <c r="I121" s="203"/>
      <c r="J121" s="195" t="s">
        <v>414</v>
      </c>
      <c r="K121" s="204"/>
      <c r="L121" s="205"/>
      <c r="M121" s="48" t="s">
        <v>42</v>
      </c>
      <c r="N121" s="10"/>
      <c r="O121" s="49"/>
      <c r="P121" s="10"/>
      <c r="Q121" s="10"/>
      <c r="R121" s="10"/>
      <c r="S121" s="10"/>
      <c r="T121" s="10"/>
      <c r="U121" s="50"/>
      <c r="V121" s="50"/>
      <c r="W121" s="50"/>
      <c r="X121" s="50"/>
      <c r="Y121" s="50"/>
      <c r="Z121" s="51"/>
      <c r="AA121" s="51"/>
      <c r="AB121" s="52"/>
      <c r="AC121" s="4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 ht="21.75" customHeight="1">
      <c r="A122" s="40"/>
      <c r="B122" s="40"/>
      <c r="C122" s="109"/>
      <c r="D122" s="10"/>
      <c r="E122" s="110"/>
      <c r="F122" s="111"/>
      <c r="G122" s="111"/>
      <c r="H122" s="111"/>
      <c r="I122" s="111"/>
      <c r="J122" s="49"/>
      <c r="K122" s="2"/>
      <c r="L122" s="2"/>
      <c r="M122" s="112"/>
      <c r="N122" s="10"/>
      <c r="O122" s="49"/>
      <c r="P122" s="10"/>
      <c r="Q122" s="10"/>
      <c r="R122" s="10"/>
      <c r="S122" s="10"/>
      <c r="T122" s="10"/>
      <c r="U122" s="50"/>
      <c r="V122" s="50"/>
      <c r="W122" s="50"/>
      <c r="X122" s="50"/>
      <c r="Y122" s="50"/>
      <c r="Z122" s="51"/>
      <c r="AA122" s="51"/>
      <c r="AB122" s="52"/>
      <c r="AC122" s="4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:40" ht="21.75" customHeight="1">
      <c r="A123" s="40"/>
      <c r="B123" s="40"/>
      <c r="C123" s="45" t="s">
        <v>370</v>
      </c>
      <c r="D123" s="41"/>
      <c r="E123" s="41"/>
      <c r="F123" s="41"/>
      <c r="G123" s="42"/>
      <c r="H123" s="42"/>
      <c r="I123" s="42"/>
      <c r="J123" s="42"/>
      <c r="K123" s="42"/>
      <c r="L123" s="42"/>
      <c r="M123" s="42"/>
      <c r="N123" s="10"/>
      <c r="O123" s="49"/>
      <c r="P123" s="10"/>
      <c r="Q123" s="10"/>
      <c r="R123" s="10"/>
      <c r="S123" s="10"/>
      <c r="T123" s="10"/>
      <c r="U123" s="50"/>
      <c r="V123" s="50"/>
      <c r="W123" s="50"/>
      <c r="X123" s="50"/>
      <c r="Y123" s="50"/>
      <c r="Z123" s="51"/>
      <c r="AA123" s="51"/>
      <c r="AB123" s="52"/>
      <c r="AC123" s="4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0" ht="21.75" customHeight="1">
      <c r="A124" s="40"/>
      <c r="B124" s="40"/>
      <c r="C124" s="46" t="s">
        <v>45</v>
      </c>
      <c r="D124" s="47" t="s">
        <v>3</v>
      </c>
      <c r="E124" s="192" t="s">
        <v>55</v>
      </c>
      <c r="F124" s="193"/>
      <c r="G124" s="193"/>
      <c r="H124" s="193"/>
      <c r="I124" s="194"/>
      <c r="J124" s="195" t="s">
        <v>389</v>
      </c>
      <c r="K124" s="196"/>
      <c r="L124" s="197"/>
      <c r="M124" s="48" t="s">
        <v>28</v>
      </c>
      <c r="N124" s="10"/>
      <c r="O124" s="49"/>
      <c r="P124" s="10"/>
      <c r="Q124" s="10"/>
      <c r="R124" s="10"/>
      <c r="S124" s="10"/>
      <c r="T124" s="10"/>
      <c r="U124" s="50"/>
      <c r="V124" s="50"/>
      <c r="W124" s="50"/>
      <c r="X124" s="50"/>
      <c r="Y124" s="50"/>
      <c r="Z124" s="51"/>
      <c r="AA124" s="51"/>
      <c r="AB124" s="52"/>
      <c r="AC124" s="4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ht="21.75" customHeight="1">
      <c r="A125" s="40"/>
      <c r="B125" s="40"/>
      <c r="C125" s="109"/>
      <c r="D125" s="10"/>
      <c r="E125" s="110"/>
      <c r="F125" s="111"/>
      <c r="G125" s="111"/>
      <c r="H125" s="111"/>
      <c r="I125" s="111"/>
      <c r="J125" s="49"/>
      <c r="K125" s="2"/>
      <c r="L125" s="2"/>
      <c r="M125" s="112"/>
      <c r="N125" s="10"/>
      <c r="O125" s="49"/>
      <c r="P125" s="10"/>
      <c r="Q125" s="10"/>
      <c r="R125" s="10"/>
      <c r="S125" s="10"/>
      <c r="T125" s="10"/>
      <c r="U125" s="50"/>
      <c r="V125" s="50"/>
      <c r="W125" s="50"/>
      <c r="X125" s="50"/>
      <c r="Y125" s="50"/>
      <c r="Z125" s="51"/>
      <c r="AA125" s="51"/>
      <c r="AB125" s="52"/>
      <c r="AC125" s="4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ht="21.75" customHeight="1">
      <c r="A126" s="40"/>
      <c r="B126" s="40"/>
      <c r="C126" s="45" t="s">
        <v>343</v>
      </c>
      <c r="D126" s="41"/>
      <c r="E126" s="41"/>
      <c r="F126" s="41"/>
      <c r="G126" s="42"/>
      <c r="H126" s="42"/>
      <c r="I126" s="42"/>
      <c r="J126" s="42"/>
      <c r="K126" s="42"/>
      <c r="L126" s="42"/>
      <c r="M126" s="42"/>
      <c r="N126" s="10"/>
      <c r="O126" s="49"/>
      <c r="P126" s="10"/>
      <c r="Q126" s="10"/>
      <c r="R126" s="10"/>
      <c r="S126" s="10"/>
      <c r="T126" s="10"/>
      <c r="U126" s="50"/>
      <c r="V126" s="50"/>
      <c r="W126" s="50"/>
      <c r="X126" s="50"/>
      <c r="Y126" s="50"/>
      <c r="Z126" s="51"/>
      <c r="AA126" s="51"/>
      <c r="AB126" s="52"/>
      <c r="AC126" s="4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 ht="21.75" customHeight="1">
      <c r="A127" s="40"/>
      <c r="B127" s="40"/>
      <c r="C127" s="46" t="s">
        <v>44</v>
      </c>
      <c r="D127" s="47" t="s">
        <v>3</v>
      </c>
      <c r="E127" s="192" t="s">
        <v>46</v>
      </c>
      <c r="F127" s="193"/>
      <c r="G127" s="193"/>
      <c r="H127" s="193"/>
      <c r="I127" s="194"/>
      <c r="J127" s="195" t="s">
        <v>344</v>
      </c>
      <c r="K127" s="196"/>
      <c r="L127" s="197"/>
      <c r="M127" s="48" t="s">
        <v>74</v>
      </c>
      <c r="N127" s="10"/>
      <c r="O127" s="49"/>
      <c r="P127" s="10"/>
      <c r="Q127" s="10"/>
      <c r="R127" s="10"/>
      <c r="S127" s="10"/>
      <c r="T127" s="10"/>
      <c r="U127" s="50"/>
      <c r="V127" s="50"/>
      <c r="W127" s="50"/>
      <c r="X127" s="50"/>
      <c r="Y127" s="50"/>
      <c r="Z127" s="51"/>
      <c r="AA127" s="51"/>
      <c r="AB127" s="52"/>
      <c r="AC127" s="4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21.75" customHeight="1">
      <c r="A128" s="40"/>
      <c r="B128" s="40"/>
      <c r="C128" s="46" t="s">
        <v>31</v>
      </c>
      <c r="D128" s="47" t="s">
        <v>3</v>
      </c>
      <c r="E128" s="192" t="s">
        <v>19</v>
      </c>
      <c r="F128" s="193"/>
      <c r="G128" s="193"/>
      <c r="H128" s="193"/>
      <c r="I128" s="194"/>
      <c r="J128" s="195" t="s">
        <v>345</v>
      </c>
      <c r="K128" s="196"/>
      <c r="L128" s="197"/>
      <c r="M128" s="48" t="s">
        <v>42</v>
      </c>
      <c r="N128" s="10"/>
      <c r="O128" s="49"/>
      <c r="P128" s="10"/>
      <c r="Q128" s="10"/>
      <c r="R128" s="10"/>
      <c r="S128" s="10"/>
      <c r="T128" s="10"/>
      <c r="U128" s="50"/>
      <c r="V128" s="50"/>
      <c r="W128" s="50"/>
      <c r="X128" s="50"/>
      <c r="Y128" s="50"/>
      <c r="Z128" s="51"/>
      <c r="AA128" s="51"/>
      <c r="AB128" s="52"/>
      <c r="AC128" s="4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40" ht="21.75" customHeight="1">
      <c r="A129" s="40"/>
      <c r="B129" s="40"/>
      <c r="C129" s="46" t="s">
        <v>18</v>
      </c>
      <c r="D129" s="47" t="s">
        <v>3</v>
      </c>
      <c r="E129" s="192" t="s">
        <v>21</v>
      </c>
      <c r="F129" s="193"/>
      <c r="G129" s="193"/>
      <c r="H129" s="193"/>
      <c r="I129" s="194"/>
      <c r="J129" s="195" t="s">
        <v>346</v>
      </c>
      <c r="K129" s="196"/>
      <c r="L129" s="197"/>
      <c r="M129" s="48" t="s">
        <v>26</v>
      </c>
      <c r="N129" s="10"/>
      <c r="O129" s="49"/>
      <c r="P129" s="10"/>
      <c r="Q129" s="10"/>
      <c r="R129" s="10"/>
      <c r="S129" s="10"/>
      <c r="T129" s="10"/>
      <c r="U129" s="50"/>
      <c r="V129" s="50"/>
      <c r="W129" s="50"/>
      <c r="X129" s="50"/>
      <c r="Y129" s="50"/>
      <c r="Z129" s="51"/>
      <c r="AA129" s="51"/>
      <c r="AB129" s="52"/>
      <c r="AC129" s="4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 ht="21.75" customHeight="1">
      <c r="A130" s="40"/>
      <c r="B130" s="40"/>
      <c r="C130" s="46" t="s">
        <v>55</v>
      </c>
      <c r="D130" s="47" t="s">
        <v>3</v>
      </c>
      <c r="E130" s="192" t="s">
        <v>22</v>
      </c>
      <c r="F130" s="193"/>
      <c r="G130" s="193"/>
      <c r="H130" s="193"/>
      <c r="I130" s="194"/>
      <c r="J130" s="195" t="s">
        <v>355</v>
      </c>
      <c r="K130" s="196"/>
      <c r="L130" s="197"/>
      <c r="M130" s="48" t="s">
        <v>42</v>
      </c>
      <c r="N130" s="10"/>
      <c r="O130" s="49"/>
      <c r="P130" s="10"/>
      <c r="Q130" s="10"/>
      <c r="R130" s="10"/>
      <c r="S130" s="10"/>
      <c r="T130" s="10"/>
      <c r="U130" s="50"/>
      <c r="V130" s="50"/>
      <c r="W130" s="50"/>
      <c r="X130" s="50"/>
      <c r="Y130" s="50"/>
      <c r="Z130" s="51"/>
      <c r="AA130" s="51"/>
      <c r="AB130" s="52"/>
      <c r="AC130" s="4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 ht="21.75" customHeight="1">
      <c r="A131" s="40"/>
      <c r="B131" s="40"/>
      <c r="C131" s="46" t="s">
        <v>45</v>
      </c>
      <c r="D131" s="47" t="s">
        <v>3</v>
      </c>
      <c r="E131" s="192" t="s">
        <v>48</v>
      </c>
      <c r="F131" s="193"/>
      <c r="G131" s="193"/>
      <c r="H131" s="193"/>
      <c r="I131" s="194"/>
      <c r="J131" s="195" t="s">
        <v>354</v>
      </c>
      <c r="K131" s="196"/>
      <c r="L131" s="197"/>
      <c r="M131" s="48" t="s">
        <v>123</v>
      </c>
      <c r="N131" s="10"/>
      <c r="O131" s="49"/>
      <c r="P131" s="10"/>
      <c r="Q131" s="10"/>
      <c r="R131" s="10"/>
      <c r="S131" s="10"/>
      <c r="T131" s="10"/>
      <c r="U131" s="50"/>
      <c r="V131" s="50"/>
      <c r="W131" s="50"/>
      <c r="X131" s="50"/>
      <c r="Y131" s="50"/>
      <c r="Z131" s="51"/>
      <c r="AA131" s="51"/>
      <c r="AB131" s="52"/>
      <c r="AC131" s="4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ht="21.75" customHeight="1">
      <c r="A132" s="40"/>
      <c r="B132" s="40"/>
      <c r="C132" s="109"/>
      <c r="D132" s="10"/>
      <c r="E132" s="110"/>
      <c r="F132" s="111"/>
      <c r="G132" s="111"/>
      <c r="H132" s="111"/>
      <c r="I132" s="111"/>
      <c r="J132" s="49"/>
      <c r="K132" s="2"/>
      <c r="L132" s="2"/>
      <c r="M132" s="112"/>
      <c r="N132" s="10"/>
      <c r="O132" s="49"/>
      <c r="P132" s="10"/>
      <c r="Q132" s="10"/>
      <c r="R132" s="10"/>
      <c r="S132" s="10"/>
      <c r="T132" s="10"/>
      <c r="U132" s="50"/>
      <c r="V132" s="50"/>
      <c r="W132" s="50"/>
      <c r="X132" s="50"/>
      <c r="Y132" s="50"/>
      <c r="Z132" s="51"/>
      <c r="AA132" s="51"/>
      <c r="AB132" s="52"/>
      <c r="AC132" s="4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ht="21.75" customHeight="1">
      <c r="A133" s="40"/>
      <c r="B133" s="40"/>
      <c r="C133" s="45" t="s">
        <v>310</v>
      </c>
      <c r="D133" s="41"/>
      <c r="E133" s="41"/>
      <c r="F133" s="41"/>
      <c r="G133" s="42"/>
      <c r="H133" s="42"/>
      <c r="I133" s="42"/>
      <c r="J133" s="42"/>
      <c r="K133" s="42"/>
      <c r="L133" s="42"/>
      <c r="M133" s="42"/>
      <c r="N133" s="10"/>
      <c r="O133" s="49"/>
      <c r="P133" s="10"/>
      <c r="Q133" s="10"/>
      <c r="R133" s="10"/>
      <c r="S133" s="10"/>
      <c r="T133" s="10"/>
      <c r="U133" s="50"/>
      <c r="V133" s="50"/>
      <c r="W133" s="50"/>
      <c r="X133" s="50"/>
      <c r="Y133" s="50"/>
      <c r="Z133" s="51"/>
      <c r="AA133" s="51"/>
      <c r="AB133" s="52"/>
      <c r="AC133" s="4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40" ht="21.75" customHeight="1">
      <c r="A134" s="40"/>
      <c r="B134" s="40"/>
      <c r="C134" s="46" t="s">
        <v>55</v>
      </c>
      <c r="D134" s="47" t="s">
        <v>3</v>
      </c>
      <c r="E134" s="192" t="s">
        <v>19</v>
      </c>
      <c r="F134" s="193"/>
      <c r="G134" s="193"/>
      <c r="H134" s="193"/>
      <c r="I134" s="194"/>
      <c r="J134" s="195" t="s">
        <v>311</v>
      </c>
      <c r="K134" s="196"/>
      <c r="L134" s="197"/>
      <c r="M134" s="48" t="s">
        <v>26</v>
      </c>
      <c r="N134" s="10"/>
      <c r="O134" s="49"/>
      <c r="P134" s="10"/>
      <c r="Q134" s="10"/>
      <c r="R134" s="10"/>
      <c r="S134" s="10"/>
      <c r="T134" s="10"/>
      <c r="U134" s="50"/>
      <c r="V134" s="50"/>
      <c r="W134" s="50"/>
      <c r="X134" s="50"/>
      <c r="Y134" s="50"/>
      <c r="Z134" s="51"/>
      <c r="AA134" s="51"/>
      <c r="AB134" s="52"/>
      <c r="AC134" s="4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 ht="21.75" customHeight="1">
      <c r="A135" s="40"/>
      <c r="B135" s="40"/>
      <c r="C135" s="46" t="s">
        <v>31</v>
      </c>
      <c r="D135" s="47" t="s">
        <v>3</v>
      </c>
      <c r="E135" s="192" t="s">
        <v>44</v>
      </c>
      <c r="F135" s="193"/>
      <c r="G135" s="193"/>
      <c r="H135" s="193"/>
      <c r="I135" s="194"/>
      <c r="J135" s="195" t="s">
        <v>312</v>
      </c>
      <c r="K135" s="196"/>
      <c r="L135" s="197"/>
      <c r="M135" s="48" t="s">
        <v>26</v>
      </c>
      <c r="N135" s="10"/>
      <c r="O135" s="49"/>
      <c r="P135" s="10"/>
      <c r="Q135" s="10"/>
      <c r="R135" s="10"/>
      <c r="S135" s="10"/>
      <c r="T135" s="10"/>
      <c r="U135" s="50"/>
      <c r="V135" s="50"/>
      <c r="W135" s="50"/>
      <c r="X135" s="50"/>
      <c r="Y135" s="50"/>
      <c r="Z135" s="51"/>
      <c r="AA135" s="51"/>
      <c r="AB135" s="52"/>
      <c r="AC135" s="4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:40" ht="21.75" customHeight="1">
      <c r="A136" s="40"/>
      <c r="B136" s="40"/>
      <c r="C136" s="46" t="s">
        <v>18</v>
      </c>
      <c r="D136" s="47" t="s">
        <v>3</v>
      </c>
      <c r="E136" s="192" t="s">
        <v>46</v>
      </c>
      <c r="F136" s="193"/>
      <c r="G136" s="193"/>
      <c r="H136" s="193"/>
      <c r="I136" s="194"/>
      <c r="J136" s="195" t="s">
        <v>334</v>
      </c>
      <c r="K136" s="196"/>
      <c r="L136" s="197"/>
      <c r="M136" s="48" t="s">
        <v>42</v>
      </c>
      <c r="N136" s="10"/>
      <c r="O136" s="49"/>
      <c r="P136" s="10"/>
      <c r="Q136" s="10"/>
      <c r="R136" s="10"/>
      <c r="S136" s="10"/>
      <c r="T136" s="10"/>
      <c r="U136" s="50"/>
      <c r="V136" s="50"/>
      <c r="W136" s="50"/>
      <c r="X136" s="50"/>
      <c r="Y136" s="50"/>
      <c r="Z136" s="51"/>
      <c r="AA136" s="51"/>
      <c r="AB136" s="52"/>
      <c r="AC136" s="4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:40" ht="21.75" customHeight="1">
      <c r="A137" s="40"/>
      <c r="B137" s="40"/>
      <c r="C137" s="46" t="s">
        <v>22</v>
      </c>
      <c r="D137" s="47" t="s">
        <v>3</v>
      </c>
      <c r="E137" s="192" t="s">
        <v>48</v>
      </c>
      <c r="F137" s="193"/>
      <c r="G137" s="193"/>
      <c r="H137" s="193"/>
      <c r="I137" s="194"/>
      <c r="J137" s="195" t="s">
        <v>332</v>
      </c>
      <c r="K137" s="196"/>
      <c r="L137" s="197"/>
      <c r="M137" s="48" t="s">
        <v>26</v>
      </c>
      <c r="N137" s="10"/>
      <c r="O137" s="49"/>
      <c r="P137" s="10"/>
      <c r="Q137" s="10"/>
      <c r="R137" s="10"/>
      <c r="S137" s="10"/>
      <c r="T137" s="10"/>
      <c r="U137" s="50"/>
      <c r="V137" s="50"/>
      <c r="W137" s="50"/>
      <c r="X137" s="50"/>
      <c r="Y137" s="50"/>
      <c r="Z137" s="51"/>
      <c r="AA137" s="51"/>
      <c r="AB137" s="52"/>
      <c r="AC137" s="4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 ht="21.75" customHeight="1">
      <c r="A138" s="40"/>
      <c r="B138" s="40"/>
      <c r="C138" s="46" t="s">
        <v>45</v>
      </c>
      <c r="D138" s="47" t="s">
        <v>3</v>
      </c>
      <c r="E138" s="202" t="s">
        <v>21</v>
      </c>
      <c r="F138" s="203"/>
      <c r="G138" s="203"/>
      <c r="H138" s="203"/>
      <c r="I138" s="203"/>
      <c r="J138" s="195" t="s">
        <v>333</v>
      </c>
      <c r="K138" s="204"/>
      <c r="L138" s="205"/>
      <c r="M138" s="48" t="s">
        <v>26</v>
      </c>
      <c r="N138" s="10"/>
      <c r="O138" s="49"/>
      <c r="P138" s="10"/>
      <c r="Q138" s="10"/>
      <c r="R138" s="10"/>
      <c r="S138" s="10"/>
      <c r="T138" s="10"/>
      <c r="U138" s="50"/>
      <c r="V138" s="50"/>
      <c r="W138" s="50"/>
      <c r="X138" s="50"/>
      <c r="Y138" s="50"/>
      <c r="Z138" s="51"/>
      <c r="AA138" s="51"/>
      <c r="AB138" s="52"/>
      <c r="AC138" s="4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 ht="21.75" customHeight="1">
      <c r="A139" s="40"/>
      <c r="B139" s="40"/>
      <c r="C139" s="109"/>
      <c r="D139" s="10"/>
      <c r="E139" s="110"/>
      <c r="F139" s="111"/>
      <c r="G139" s="111"/>
      <c r="H139" s="111"/>
      <c r="I139" s="111"/>
      <c r="J139" s="49"/>
      <c r="K139" s="2"/>
      <c r="L139" s="2"/>
      <c r="M139" s="11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1"/>
      <c r="AA139" s="41"/>
      <c r="AB139" s="43"/>
      <c r="AC139" s="4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:40" ht="21.75" customHeight="1">
      <c r="A140" s="40"/>
      <c r="B140" s="40"/>
      <c r="C140" s="45" t="s">
        <v>230</v>
      </c>
      <c r="D140" s="41"/>
      <c r="E140" s="41"/>
      <c r="F140" s="41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1"/>
      <c r="AA140" s="41"/>
      <c r="AB140" s="43"/>
      <c r="AC140" s="4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:40" ht="24" customHeight="1">
      <c r="A141" s="56"/>
      <c r="B141" s="56"/>
      <c r="C141" s="46" t="s">
        <v>44</v>
      </c>
      <c r="D141" s="47" t="s">
        <v>3</v>
      </c>
      <c r="E141" s="192" t="s">
        <v>21</v>
      </c>
      <c r="F141" s="193"/>
      <c r="G141" s="193"/>
      <c r="H141" s="193"/>
      <c r="I141" s="194"/>
      <c r="J141" s="195" t="s">
        <v>279</v>
      </c>
      <c r="K141" s="196"/>
      <c r="L141" s="197"/>
      <c r="M141" s="48" t="s">
        <v>42</v>
      </c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61"/>
      <c r="AA141" s="61"/>
      <c r="AB141" s="70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ht="23.25">
      <c r="A142" s="75"/>
      <c r="B142" s="75"/>
      <c r="C142" s="46" t="s">
        <v>19</v>
      </c>
      <c r="D142" s="47" t="s">
        <v>3</v>
      </c>
      <c r="E142" s="192" t="s">
        <v>46</v>
      </c>
      <c r="F142" s="193"/>
      <c r="G142" s="193"/>
      <c r="H142" s="193"/>
      <c r="I142" s="194"/>
      <c r="J142" s="195" t="s">
        <v>291</v>
      </c>
      <c r="K142" s="196"/>
      <c r="L142" s="197"/>
      <c r="M142" s="48" t="s">
        <v>74</v>
      </c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ht="23.25">
      <c r="A143" s="75"/>
      <c r="B143" s="75"/>
      <c r="C143" s="46" t="s">
        <v>22</v>
      </c>
      <c r="D143" s="47" t="s">
        <v>3</v>
      </c>
      <c r="E143" s="192" t="s">
        <v>31</v>
      </c>
      <c r="F143" s="193"/>
      <c r="G143" s="193"/>
      <c r="H143" s="193"/>
      <c r="I143" s="194"/>
      <c r="J143" s="195" t="s">
        <v>307</v>
      </c>
      <c r="K143" s="196"/>
      <c r="L143" s="197"/>
      <c r="M143" s="48" t="s">
        <v>28</v>
      </c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8"/>
      <c r="AA143" s="79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 ht="15">
      <c r="A144" s="78"/>
      <c r="B144" s="78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8"/>
      <c r="AA144" s="79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 ht="23.25">
      <c r="A145" s="78"/>
      <c r="B145" s="78"/>
      <c r="C145" s="45" t="s">
        <v>128</v>
      </c>
      <c r="D145" s="41"/>
      <c r="E145" s="41"/>
      <c r="F145" s="41"/>
      <c r="G145" s="42"/>
      <c r="H145" s="42"/>
      <c r="I145" s="42"/>
      <c r="J145" s="42"/>
      <c r="K145" s="42"/>
      <c r="L145" s="42"/>
      <c r="M145" s="42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8"/>
      <c r="AA145" s="79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 ht="23.25">
      <c r="A146" s="4"/>
      <c r="B146" s="4"/>
      <c r="C146" s="46" t="s">
        <v>46</v>
      </c>
      <c r="D146" s="47" t="s">
        <v>3</v>
      </c>
      <c r="E146" s="192" t="s">
        <v>22</v>
      </c>
      <c r="F146" s="193"/>
      <c r="G146" s="193"/>
      <c r="H146" s="193"/>
      <c r="I146" s="194"/>
      <c r="J146" s="195" t="s">
        <v>180</v>
      </c>
      <c r="K146" s="196"/>
      <c r="L146" s="197"/>
      <c r="M146" s="48" t="s">
        <v>123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1:40" ht="23.25">
      <c r="A147" s="4"/>
      <c r="B147" s="4"/>
      <c r="C147" s="46" t="s">
        <v>21</v>
      </c>
      <c r="D147" s="47" t="s">
        <v>3</v>
      </c>
      <c r="E147" s="192" t="s">
        <v>19</v>
      </c>
      <c r="F147" s="193"/>
      <c r="G147" s="193"/>
      <c r="H147" s="193"/>
      <c r="I147" s="194"/>
      <c r="J147" s="195" t="s">
        <v>174</v>
      </c>
      <c r="K147" s="196"/>
      <c r="L147" s="197"/>
      <c r="M147" s="48" t="s">
        <v>42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 ht="23.25">
      <c r="A148" s="4"/>
      <c r="B148" s="4"/>
      <c r="C148" s="46" t="s">
        <v>31</v>
      </c>
      <c r="D148" s="47" t="s">
        <v>3</v>
      </c>
      <c r="E148" s="192" t="s">
        <v>45</v>
      </c>
      <c r="F148" s="193"/>
      <c r="G148" s="193"/>
      <c r="H148" s="193"/>
      <c r="I148" s="194"/>
      <c r="J148" s="195" t="s">
        <v>169</v>
      </c>
      <c r="K148" s="196"/>
      <c r="L148" s="197"/>
      <c r="M148" s="48" t="s">
        <v>42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ht="23.25">
      <c r="A150" s="4"/>
      <c r="B150" s="4"/>
      <c r="C150" s="45" t="s">
        <v>124</v>
      </c>
      <c r="D150" s="41"/>
      <c r="E150" s="41"/>
      <c r="F150" s="41"/>
      <c r="G150" s="42"/>
      <c r="H150" s="42"/>
      <c r="I150" s="42"/>
      <c r="J150" s="42"/>
      <c r="K150" s="42"/>
      <c r="L150" s="42"/>
      <c r="M150" s="4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ht="23.25">
      <c r="A151" s="4"/>
      <c r="B151" s="4"/>
      <c r="C151" s="46" t="s">
        <v>48</v>
      </c>
      <c r="D151" s="47" t="s">
        <v>3</v>
      </c>
      <c r="E151" s="192" t="s">
        <v>55</v>
      </c>
      <c r="F151" s="193"/>
      <c r="G151" s="193"/>
      <c r="H151" s="193"/>
      <c r="I151" s="194"/>
      <c r="J151" s="195" t="s">
        <v>146</v>
      </c>
      <c r="K151" s="196"/>
      <c r="L151" s="197"/>
      <c r="M151" s="48" t="s">
        <v>42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ht="23.25">
      <c r="A152" s="4"/>
      <c r="B152" s="4"/>
      <c r="C152" s="46" t="s">
        <v>46</v>
      </c>
      <c r="D152" s="47" t="s">
        <v>3</v>
      </c>
      <c r="E152" s="192" t="s">
        <v>31</v>
      </c>
      <c r="F152" s="193"/>
      <c r="G152" s="193"/>
      <c r="H152" s="193"/>
      <c r="I152" s="194"/>
      <c r="J152" s="195" t="s">
        <v>145</v>
      </c>
      <c r="K152" s="196"/>
      <c r="L152" s="197"/>
      <c r="M152" s="48" t="s">
        <v>26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:40" ht="23.25">
      <c r="A153" s="4"/>
      <c r="B153" s="4"/>
      <c r="C153" s="46" t="s">
        <v>18</v>
      </c>
      <c r="D153" s="47" t="s">
        <v>3</v>
      </c>
      <c r="E153" s="192" t="s">
        <v>19</v>
      </c>
      <c r="F153" s="193"/>
      <c r="G153" s="193"/>
      <c r="H153" s="193"/>
      <c r="I153" s="194"/>
      <c r="J153" s="195" t="s">
        <v>140</v>
      </c>
      <c r="K153" s="196"/>
      <c r="L153" s="197"/>
      <c r="M153" s="48" t="s">
        <v>42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ht="23.25">
      <c r="A154" s="4"/>
      <c r="B154" s="4"/>
      <c r="C154" s="46" t="s">
        <v>44</v>
      </c>
      <c r="D154" s="47" t="s">
        <v>3</v>
      </c>
      <c r="E154" s="192" t="s">
        <v>45</v>
      </c>
      <c r="F154" s="193"/>
      <c r="G154" s="193"/>
      <c r="H154" s="193"/>
      <c r="I154" s="194"/>
      <c r="J154" s="195" t="s">
        <v>138</v>
      </c>
      <c r="K154" s="196"/>
      <c r="L154" s="197"/>
      <c r="M154" s="48" t="s">
        <v>74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 ht="23.25">
      <c r="A155" s="4"/>
      <c r="B155" s="4"/>
      <c r="C155" s="46" t="s">
        <v>21</v>
      </c>
      <c r="D155" s="47" t="s">
        <v>3</v>
      </c>
      <c r="E155" s="192" t="s">
        <v>22</v>
      </c>
      <c r="F155" s="193"/>
      <c r="G155" s="193"/>
      <c r="H155" s="193"/>
      <c r="I155" s="194"/>
      <c r="J155" s="195" t="s">
        <v>147</v>
      </c>
      <c r="K155" s="196"/>
      <c r="L155" s="197"/>
      <c r="M155" s="48" t="s">
        <v>74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:40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:40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40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</sheetData>
  <mergeCells count="197">
    <mergeCell ref="E34:I34"/>
    <mergeCell ref="J34:L34"/>
    <mergeCell ref="E26:I26"/>
    <mergeCell ref="J26:L26"/>
    <mergeCell ref="E32:I32"/>
    <mergeCell ref="J32:L32"/>
    <mergeCell ref="E33:I33"/>
    <mergeCell ref="J33:L33"/>
    <mergeCell ref="E31:I31"/>
    <mergeCell ref="J31:L31"/>
    <mergeCell ref="E20:I20"/>
    <mergeCell ref="J20:L20"/>
    <mergeCell ref="E29:I29"/>
    <mergeCell ref="J29:L29"/>
    <mergeCell ref="E30:I30"/>
    <mergeCell ref="J30:L30"/>
    <mergeCell ref="E19:I19"/>
    <mergeCell ref="J19:L19"/>
    <mergeCell ref="E17:I17"/>
    <mergeCell ref="J17:L17"/>
    <mergeCell ref="E18:I18"/>
    <mergeCell ref="J18:L18"/>
    <mergeCell ref="E69:I69"/>
    <mergeCell ref="J69:L69"/>
    <mergeCell ref="E67:I67"/>
    <mergeCell ref="J67:L67"/>
    <mergeCell ref="E68:I68"/>
    <mergeCell ref="J68:L68"/>
    <mergeCell ref="E37:I37"/>
    <mergeCell ref="J37:L37"/>
    <mergeCell ref="E22:I22"/>
    <mergeCell ref="J22:L22"/>
    <mergeCell ref="E24:I24"/>
    <mergeCell ref="J24:L24"/>
    <mergeCell ref="E25:I25"/>
    <mergeCell ref="J25:L25"/>
    <mergeCell ref="E28:I28"/>
    <mergeCell ref="J28:L28"/>
    <mergeCell ref="E66:I66"/>
    <mergeCell ref="J66:L66"/>
    <mergeCell ref="E65:I65"/>
    <mergeCell ref="J65:L65"/>
    <mergeCell ref="E59:I59"/>
    <mergeCell ref="J59:L59"/>
    <mergeCell ref="E40:I40"/>
    <mergeCell ref="J40:L40"/>
    <mergeCell ref="E41:I41"/>
    <mergeCell ref="J41:L41"/>
    <mergeCell ref="E42:I42"/>
    <mergeCell ref="J42:L42"/>
    <mergeCell ref="E43:I43"/>
    <mergeCell ref="J43:L43"/>
    <mergeCell ref="E76:I76"/>
    <mergeCell ref="J76:L76"/>
    <mergeCell ref="E72:I72"/>
    <mergeCell ref="J72:L72"/>
    <mergeCell ref="E73:I73"/>
    <mergeCell ref="J73:L73"/>
    <mergeCell ref="E75:I75"/>
    <mergeCell ref="J75:L75"/>
    <mergeCell ref="E82:I82"/>
    <mergeCell ref="J82:L82"/>
    <mergeCell ref="E77:I77"/>
    <mergeCell ref="J77:L77"/>
    <mergeCell ref="E81:I81"/>
    <mergeCell ref="J81:L81"/>
    <mergeCell ref="E84:I84"/>
    <mergeCell ref="J84:L84"/>
    <mergeCell ref="E83:I83"/>
    <mergeCell ref="J83:L83"/>
    <mergeCell ref="E114:I114"/>
    <mergeCell ref="J114:L114"/>
    <mergeCell ref="J99:L99"/>
    <mergeCell ref="J102:L102"/>
    <mergeCell ref="E103:I103"/>
    <mergeCell ref="E98:I98"/>
    <mergeCell ref="J98:L98"/>
    <mergeCell ref="J103:L103"/>
    <mergeCell ref="E99:I99"/>
    <mergeCell ref="E95:I95"/>
    <mergeCell ref="J95:L95"/>
    <mergeCell ref="J111:L111"/>
    <mergeCell ref="E108:I108"/>
    <mergeCell ref="J108:L108"/>
    <mergeCell ref="E96:I96"/>
    <mergeCell ref="J96:L96"/>
    <mergeCell ref="E104:I104"/>
    <mergeCell ref="E97:I97"/>
    <mergeCell ref="J97:L97"/>
    <mergeCell ref="E117:I117"/>
    <mergeCell ref="J117:L117"/>
    <mergeCell ref="E118:I118"/>
    <mergeCell ref="J118:L118"/>
    <mergeCell ref="E121:I121"/>
    <mergeCell ref="J121:L121"/>
    <mergeCell ref="E124:I124"/>
    <mergeCell ref="J124:L124"/>
    <mergeCell ref="E131:I131"/>
    <mergeCell ref="J131:L131"/>
    <mergeCell ref="E129:I129"/>
    <mergeCell ref="J129:L129"/>
    <mergeCell ref="E130:I130"/>
    <mergeCell ref="J130:L130"/>
    <mergeCell ref="E148:I148"/>
    <mergeCell ref="J148:L148"/>
    <mergeCell ref="E146:I146"/>
    <mergeCell ref="J146:L146"/>
    <mergeCell ref="E147:I147"/>
    <mergeCell ref="J147:L147"/>
    <mergeCell ref="AD3:AN3"/>
    <mergeCell ref="J112:L112"/>
    <mergeCell ref="P16:R16"/>
    <mergeCell ref="E92:I92"/>
    <mergeCell ref="J92:L92"/>
    <mergeCell ref="P19:R19"/>
    <mergeCell ref="E105:I105"/>
    <mergeCell ref="J105:L105"/>
    <mergeCell ref="E101:I101"/>
    <mergeCell ref="J101:L101"/>
    <mergeCell ref="S16:W16"/>
    <mergeCell ref="P25:W25"/>
    <mergeCell ref="E113:I113"/>
    <mergeCell ref="E111:I111"/>
    <mergeCell ref="E112:I112"/>
    <mergeCell ref="J113:L113"/>
    <mergeCell ref="J104:L104"/>
    <mergeCell ref="S19:W19"/>
    <mergeCell ref="P22:W22"/>
    <mergeCell ref="E102:I102"/>
    <mergeCell ref="C1:O1"/>
    <mergeCell ref="J91:L91"/>
    <mergeCell ref="E91:I91"/>
    <mergeCell ref="A2:O2"/>
    <mergeCell ref="J21:L21"/>
    <mergeCell ref="J87:L87"/>
    <mergeCell ref="J88:L88"/>
    <mergeCell ref="E21:I21"/>
    <mergeCell ref="E48:I48"/>
    <mergeCell ref="J48:L48"/>
    <mergeCell ref="E152:I152"/>
    <mergeCell ref="J152:L152"/>
    <mergeCell ref="E136:I136"/>
    <mergeCell ref="J136:L136"/>
    <mergeCell ref="E137:I137"/>
    <mergeCell ref="J137:L137"/>
    <mergeCell ref="E142:I142"/>
    <mergeCell ref="E143:I143"/>
    <mergeCell ref="J142:L142"/>
    <mergeCell ref="J143:L143"/>
    <mergeCell ref="E155:I155"/>
    <mergeCell ref="J155:L155"/>
    <mergeCell ref="E153:I153"/>
    <mergeCell ref="J153:L153"/>
    <mergeCell ref="E154:I154"/>
    <mergeCell ref="J154:L154"/>
    <mergeCell ref="E134:I134"/>
    <mergeCell ref="J134:L134"/>
    <mergeCell ref="E151:I151"/>
    <mergeCell ref="J151:L151"/>
    <mergeCell ref="E141:I141"/>
    <mergeCell ref="J141:L141"/>
    <mergeCell ref="E135:I135"/>
    <mergeCell ref="E138:I138"/>
    <mergeCell ref="J138:L138"/>
    <mergeCell ref="J135:L135"/>
    <mergeCell ref="E128:I128"/>
    <mergeCell ref="J128:L128"/>
    <mergeCell ref="E127:I127"/>
    <mergeCell ref="J127:L127"/>
    <mergeCell ref="E119:I119"/>
    <mergeCell ref="J119:L119"/>
    <mergeCell ref="E120:I120"/>
    <mergeCell ref="J120:L120"/>
    <mergeCell ref="E62:I62"/>
    <mergeCell ref="J62:L62"/>
    <mergeCell ref="E46:I46"/>
    <mergeCell ref="J46:L46"/>
    <mergeCell ref="E47:I47"/>
    <mergeCell ref="J47:L47"/>
    <mergeCell ref="E60:I60"/>
    <mergeCell ref="J60:L60"/>
    <mergeCell ref="E61:I61"/>
    <mergeCell ref="J61:L61"/>
    <mergeCell ref="E56:I56"/>
    <mergeCell ref="J56:L56"/>
    <mergeCell ref="E54:I54"/>
    <mergeCell ref="J54:L54"/>
    <mergeCell ref="E55:I55"/>
    <mergeCell ref="J55:L55"/>
    <mergeCell ref="E50:I50"/>
    <mergeCell ref="J50:L50"/>
    <mergeCell ref="E53:I53"/>
    <mergeCell ref="J53:L53"/>
    <mergeCell ref="E51:I51"/>
    <mergeCell ref="J51:L51"/>
    <mergeCell ref="E52:I52"/>
    <mergeCell ref="J52:L52"/>
  </mergeCells>
  <printOptions/>
  <pageMargins left="0.5" right="0.17" top="0.44" bottom="0.42" header="0.4" footer="0.42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AO208"/>
  <sheetViews>
    <sheetView zoomScale="75" zoomScaleNormal="75" workbookViewId="0" topLeftCell="A1">
      <selection activeCell="A18" sqref="A18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6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26.57421875" style="0" customWidth="1"/>
    <col min="17" max="18" width="5.7109375" style="0" customWidth="1"/>
    <col min="19" max="19" width="12.421875" style="0" customWidth="1"/>
    <col min="20" max="20" width="2.28125" style="0" customWidth="1"/>
    <col min="21" max="21" width="2.57421875" style="0" customWidth="1"/>
    <col min="22" max="22" width="4.28125" style="0" customWidth="1"/>
    <col min="23" max="23" width="13.140625" style="0" customWidth="1"/>
    <col min="24" max="24" width="14.28125" style="0" customWidth="1"/>
    <col min="25" max="25" width="13.8515625" style="0" customWidth="1"/>
    <col min="26" max="26" width="1.8515625" style="0" customWidth="1"/>
    <col min="27" max="27" width="12.140625" style="0" customWidth="1"/>
    <col min="28" max="28" width="4.00390625" style="0" customWidth="1"/>
    <col min="29" max="29" width="13.28125" style="0" customWidth="1"/>
    <col min="30" max="30" width="7.7109375" style="0" customWidth="1"/>
    <col min="31" max="16384" width="9.140625" style="0" customWidth="1"/>
  </cols>
  <sheetData>
    <row r="1" spans="1:41" ht="39.75" customHeight="1">
      <c r="A1" s="1" t="s">
        <v>0</v>
      </c>
      <c r="B1" s="1"/>
      <c r="C1" s="206" t="s">
        <v>699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8" customHeight="1">
      <c r="A2" s="182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 t="s">
        <v>0</v>
      </c>
      <c r="AB2" s="7" t="s">
        <v>0</v>
      </c>
      <c r="AC2" s="6" t="s">
        <v>0</v>
      </c>
      <c r="AD2" s="8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32.25" customHeight="1">
      <c r="A3" s="9">
        <v>1</v>
      </c>
      <c r="B3" s="9"/>
      <c r="C3" s="27" t="s">
        <v>40</v>
      </c>
      <c r="D3" s="39">
        <v>16</v>
      </c>
      <c r="E3" s="13">
        <v>22</v>
      </c>
      <c r="F3" s="13"/>
      <c r="G3" s="13">
        <v>21</v>
      </c>
      <c r="H3" s="13">
        <v>0</v>
      </c>
      <c r="I3" s="13">
        <v>1</v>
      </c>
      <c r="J3" s="13"/>
      <c r="K3" s="12">
        <v>33411</v>
      </c>
      <c r="L3" s="12"/>
      <c r="M3" s="23">
        <f>K3/198</f>
        <v>168.74242424242425</v>
      </c>
      <c r="N3" s="12"/>
      <c r="O3" s="29">
        <v>76</v>
      </c>
      <c r="P3" s="17"/>
      <c r="Q3" s="14"/>
      <c r="R3" s="15"/>
      <c r="S3" s="80"/>
      <c r="T3" s="11"/>
      <c r="U3" s="11"/>
      <c r="V3" s="11"/>
      <c r="W3" s="17"/>
      <c r="X3" s="17"/>
      <c r="Y3" s="17"/>
      <c r="Z3" s="17"/>
      <c r="AA3" s="18"/>
      <c r="AB3" s="19"/>
      <c r="AC3" s="20"/>
      <c r="AD3" s="21"/>
      <c r="AE3" s="170" t="s">
        <v>0</v>
      </c>
      <c r="AF3" s="171"/>
      <c r="AG3" s="171"/>
      <c r="AH3" s="171"/>
      <c r="AI3" s="171"/>
      <c r="AJ3" s="171"/>
      <c r="AK3" s="171"/>
      <c r="AL3" s="171"/>
      <c r="AM3" s="171"/>
      <c r="AN3" s="171"/>
      <c r="AO3" s="171"/>
    </row>
    <row r="4" spans="1:41" ht="27.75">
      <c r="A4" s="26">
        <v>2</v>
      </c>
      <c r="B4" s="32"/>
      <c r="C4" s="33" t="s">
        <v>49</v>
      </c>
      <c r="D4" s="81"/>
      <c r="E4" s="34">
        <v>22</v>
      </c>
      <c r="F4" s="34"/>
      <c r="G4" s="34">
        <v>18</v>
      </c>
      <c r="H4" s="34">
        <v>2</v>
      </c>
      <c r="I4" s="34">
        <v>2</v>
      </c>
      <c r="J4" s="34"/>
      <c r="K4" s="35">
        <v>33446</v>
      </c>
      <c r="L4" s="35"/>
      <c r="M4" s="36">
        <f>K4/198</f>
        <v>168.91919191919192</v>
      </c>
      <c r="N4" s="35"/>
      <c r="O4" s="37">
        <v>72</v>
      </c>
      <c r="P4" s="12"/>
      <c r="Q4" s="13"/>
      <c r="R4" s="15"/>
      <c r="S4" s="16"/>
      <c r="T4" s="23"/>
      <c r="U4" s="23"/>
      <c r="V4" s="23"/>
      <c r="W4" s="13"/>
      <c r="X4" s="12"/>
      <c r="Y4" s="12"/>
      <c r="Z4" s="12"/>
      <c r="AA4" s="13"/>
      <c r="AB4" s="24"/>
      <c r="AC4" s="25"/>
      <c r="AD4" s="25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27.75">
      <c r="A5" s="22">
        <v>3</v>
      </c>
      <c r="B5" s="22"/>
      <c r="C5" s="27" t="s">
        <v>56</v>
      </c>
      <c r="D5" s="39"/>
      <c r="E5" s="13">
        <v>22</v>
      </c>
      <c r="F5" s="13"/>
      <c r="G5" s="13">
        <v>17</v>
      </c>
      <c r="H5" s="13">
        <v>0</v>
      </c>
      <c r="I5" s="13">
        <v>5</v>
      </c>
      <c r="J5" s="13"/>
      <c r="K5" s="12">
        <v>31464</v>
      </c>
      <c r="L5" s="12"/>
      <c r="M5" s="23">
        <f>K5/198</f>
        <v>158.9090909090909</v>
      </c>
      <c r="N5" s="12"/>
      <c r="O5" s="29">
        <v>69.5</v>
      </c>
      <c r="P5" s="12"/>
      <c r="Q5" s="13"/>
      <c r="R5" s="15"/>
      <c r="S5" s="16"/>
      <c r="T5" s="23"/>
      <c r="U5" s="23"/>
      <c r="V5" s="23"/>
      <c r="W5" s="13"/>
      <c r="X5" s="12"/>
      <c r="Y5" s="12"/>
      <c r="Z5" s="12"/>
      <c r="AA5" s="13"/>
      <c r="AB5" s="24"/>
      <c r="AC5" s="25"/>
      <c r="AD5" s="25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27.75">
      <c r="A6" s="22">
        <v>4</v>
      </c>
      <c r="B6" s="22"/>
      <c r="C6" s="27" t="s">
        <v>47</v>
      </c>
      <c r="D6" s="39"/>
      <c r="E6" s="13">
        <v>22</v>
      </c>
      <c r="F6" s="13"/>
      <c r="G6" s="13">
        <v>10</v>
      </c>
      <c r="H6" s="13">
        <v>3</v>
      </c>
      <c r="I6" s="13">
        <v>9</v>
      </c>
      <c r="J6" s="13"/>
      <c r="K6" s="12">
        <v>29333</v>
      </c>
      <c r="L6" s="12"/>
      <c r="M6" s="23">
        <f>K6/192</f>
        <v>152.77604166666666</v>
      </c>
      <c r="N6" s="12"/>
      <c r="O6" s="29">
        <v>48.5</v>
      </c>
      <c r="P6" s="12"/>
      <c r="Q6" s="28"/>
      <c r="R6" s="15"/>
      <c r="S6" s="16"/>
      <c r="T6" s="23"/>
      <c r="U6" s="23"/>
      <c r="V6" s="23"/>
      <c r="W6" s="28"/>
      <c r="X6" s="12"/>
      <c r="Y6" s="12"/>
      <c r="Z6" s="12"/>
      <c r="AA6" s="28"/>
      <c r="AB6" s="30"/>
      <c r="AC6" s="31"/>
      <c r="AD6" s="3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.75">
      <c r="A7" s="22">
        <v>5</v>
      </c>
      <c r="B7" s="22"/>
      <c r="C7" s="27" t="s">
        <v>43</v>
      </c>
      <c r="D7" s="39"/>
      <c r="E7" s="13">
        <v>22</v>
      </c>
      <c r="F7" s="13"/>
      <c r="G7" s="13">
        <v>11</v>
      </c>
      <c r="H7" s="13">
        <v>2</v>
      </c>
      <c r="I7" s="13">
        <v>9</v>
      </c>
      <c r="J7" s="13"/>
      <c r="K7" s="12">
        <v>28384</v>
      </c>
      <c r="L7" s="12"/>
      <c r="M7" s="23">
        <f>K7/195</f>
        <v>145.55897435897435</v>
      </c>
      <c r="N7" s="12"/>
      <c r="O7" s="29">
        <v>46.5</v>
      </c>
      <c r="P7" s="12"/>
      <c r="Q7" s="13"/>
      <c r="R7" s="15"/>
      <c r="S7" s="16"/>
      <c r="T7" s="23"/>
      <c r="U7" s="23"/>
      <c r="V7" s="23"/>
      <c r="W7" s="13"/>
      <c r="X7" s="12"/>
      <c r="Y7" s="12"/>
      <c r="Z7" s="12"/>
      <c r="AA7" s="13"/>
      <c r="AB7" s="24"/>
      <c r="AC7" s="20"/>
      <c r="AD7" s="25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27.75">
      <c r="A8" s="22">
        <v>6</v>
      </c>
      <c r="B8" s="22"/>
      <c r="C8" s="27" t="s">
        <v>23</v>
      </c>
      <c r="D8" s="22"/>
      <c r="E8" s="28">
        <v>22</v>
      </c>
      <c r="F8" s="28"/>
      <c r="G8" s="28">
        <v>9</v>
      </c>
      <c r="H8" s="28">
        <v>2</v>
      </c>
      <c r="I8" s="28">
        <v>11</v>
      </c>
      <c r="J8" s="28"/>
      <c r="K8" s="12">
        <v>28936</v>
      </c>
      <c r="L8" s="12"/>
      <c r="M8" s="23">
        <f>K8/194</f>
        <v>149.15463917525773</v>
      </c>
      <c r="N8" s="12"/>
      <c r="O8" s="29">
        <v>39.5</v>
      </c>
      <c r="P8" s="12"/>
      <c r="Q8" s="28"/>
      <c r="R8" s="15"/>
      <c r="S8" s="16"/>
      <c r="T8" s="23"/>
      <c r="U8" s="23"/>
      <c r="V8" s="23"/>
      <c r="W8" s="28"/>
      <c r="X8" s="12"/>
      <c r="Y8" s="12"/>
      <c r="Z8" s="12"/>
      <c r="AA8" s="28"/>
      <c r="AB8" s="30"/>
      <c r="AC8" s="20"/>
      <c r="AD8" s="31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27.75">
      <c r="A9" s="22">
        <v>7</v>
      </c>
      <c r="B9" s="22"/>
      <c r="C9" s="27" t="s">
        <v>16</v>
      </c>
      <c r="D9" s="39"/>
      <c r="E9" s="13">
        <v>22</v>
      </c>
      <c r="F9" s="13"/>
      <c r="G9" s="13">
        <v>9</v>
      </c>
      <c r="H9" s="13">
        <v>1</v>
      </c>
      <c r="I9" s="13">
        <v>12</v>
      </c>
      <c r="J9" s="13"/>
      <c r="K9" s="12">
        <v>28430</v>
      </c>
      <c r="L9" s="12"/>
      <c r="M9" s="23">
        <f>K9/195</f>
        <v>145.7948717948718</v>
      </c>
      <c r="N9" s="12"/>
      <c r="O9" s="29">
        <v>37</v>
      </c>
      <c r="P9" s="12"/>
      <c r="Q9" s="13" t="s">
        <v>0</v>
      </c>
      <c r="R9" s="15"/>
      <c r="S9" s="16"/>
      <c r="T9" s="23"/>
      <c r="U9" s="23"/>
      <c r="V9" s="23"/>
      <c r="W9" s="13"/>
      <c r="X9" s="12"/>
      <c r="Y9" s="12"/>
      <c r="Z9" s="12"/>
      <c r="AA9" s="13"/>
      <c r="AB9" s="24"/>
      <c r="AC9" s="20"/>
      <c r="AD9" s="25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27.75">
      <c r="A10" s="22">
        <v>8</v>
      </c>
      <c r="B10" s="22"/>
      <c r="C10" s="27" t="s">
        <v>38</v>
      </c>
      <c r="D10" s="39"/>
      <c r="E10" s="13">
        <v>22</v>
      </c>
      <c r="F10" s="13"/>
      <c r="G10" s="13">
        <v>6</v>
      </c>
      <c r="H10" s="13">
        <v>4</v>
      </c>
      <c r="I10" s="13">
        <v>12</v>
      </c>
      <c r="J10" s="13"/>
      <c r="K10" s="12">
        <v>25888</v>
      </c>
      <c r="L10" s="12"/>
      <c r="M10" s="23">
        <f>K10/180</f>
        <v>143.82222222222222</v>
      </c>
      <c r="N10" s="141"/>
      <c r="O10" s="29">
        <v>32</v>
      </c>
      <c r="P10" s="12"/>
      <c r="Q10" s="13"/>
      <c r="R10" s="15"/>
      <c r="S10" s="16"/>
      <c r="T10" s="23"/>
      <c r="U10" s="23"/>
      <c r="V10" s="23"/>
      <c r="W10" s="13"/>
      <c r="X10" s="12"/>
      <c r="Y10" s="12"/>
      <c r="Z10" s="12"/>
      <c r="AA10" s="13"/>
      <c r="AB10" s="24"/>
      <c r="AC10" s="20"/>
      <c r="AD10" s="25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27.75">
      <c r="A11" s="22">
        <v>9</v>
      </c>
      <c r="B11" s="22"/>
      <c r="C11" s="27" t="s">
        <v>20</v>
      </c>
      <c r="D11" s="39"/>
      <c r="E11" s="13">
        <v>22</v>
      </c>
      <c r="F11" s="13"/>
      <c r="G11" s="13">
        <v>5</v>
      </c>
      <c r="H11" s="13">
        <v>4</v>
      </c>
      <c r="I11" s="13">
        <v>13</v>
      </c>
      <c r="J11" s="13"/>
      <c r="K11" s="12">
        <v>24679</v>
      </c>
      <c r="L11" s="12"/>
      <c r="M11" s="23">
        <f>K11/177</f>
        <v>139.42937853107344</v>
      </c>
      <c r="N11" s="12"/>
      <c r="O11" s="29">
        <v>31</v>
      </c>
      <c r="P11" s="12"/>
      <c r="Q11" s="13"/>
      <c r="R11" s="15"/>
      <c r="S11" s="16"/>
      <c r="T11" s="23"/>
      <c r="U11" s="23"/>
      <c r="V11" s="23"/>
      <c r="W11" s="13"/>
      <c r="X11" s="12"/>
      <c r="Y11" s="12"/>
      <c r="Z11" s="12"/>
      <c r="AA11" s="13"/>
      <c r="AB11" s="24"/>
      <c r="AC11" s="20"/>
      <c r="AD11" s="25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27.75">
      <c r="A12" s="32">
        <v>10</v>
      </c>
      <c r="B12" s="32"/>
      <c r="C12" s="33" t="s">
        <v>52</v>
      </c>
      <c r="D12" s="81"/>
      <c r="E12" s="34">
        <v>22</v>
      </c>
      <c r="F12" s="34"/>
      <c r="G12" s="34">
        <v>6</v>
      </c>
      <c r="H12" s="34">
        <v>1</v>
      </c>
      <c r="I12" s="34">
        <v>15</v>
      </c>
      <c r="J12" s="34"/>
      <c r="K12" s="35">
        <v>27296</v>
      </c>
      <c r="L12" s="35"/>
      <c r="M12" s="36">
        <f>K12/195</f>
        <v>139.97948717948717</v>
      </c>
      <c r="N12" s="35"/>
      <c r="O12" s="37">
        <v>27</v>
      </c>
      <c r="P12" s="12"/>
      <c r="Q12" s="13"/>
      <c r="R12" s="15"/>
      <c r="S12" s="16"/>
      <c r="T12" s="23"/>
      <c r="U12" s="23"/>
      <c r="V12" s="23"/>
      <c r="W12" s="13"/>
      <c r="X12" s="12"/>
      <c r="Y12" s="12"/>
      <c r="Z12" s="12"/>
      <c r="AA12" s="13"/>
      <c r="AB12" s="24"/>
      <c r="AC12" s="20"/>
      <c r="AD12" s="25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27.75">
      <c r="A13" s="22">
        <v>11</v>
      </c>
      <c r="B13" s="22"/>
      <c r="C13" s="38" t="s">
        <v>50</v>
      </c>
      <c r="D13" s="39"/>
      <c r="E13" s="13">
        <v>22</v>
      </c>
      <c r="F13" s="13"/>
      <c r="G13" s="13">
        <v>5</v>
      </c>
      <c r="H13" s="13">
        <v>2</v>
      </c>
      <c r="I13" s="13">
        <v>15</v>
      </c>
      <c r="J13" s="13"/>
      <c r="K13" s="12">
        <v>25329</v>
      </c>
      <c r="L13" s="12"/>
      <c r="M13" s="23">
        <f>K13/180</f>
        <v>140.71666666666667</v>
      </c>
      <c r="N13" s="12"/>
      <c r="O13" s="29">
        <v>26</v>
      </c>
      <c r="P13" s="12"/>
      <c r="Q13" s="13"/>
      <c r="R13" s="15"/>
      <c r="S13" s="16"/>
      <c r="T13" s="23"/>
      <c r="U13" s="23"/>
      <c r="V13" s="23"/>
      <c r="W13" s="13"/>
      <c r="X13" s="12"/>
      <c r="Y13" s="12"/>
      <c r="Z13" s="12"/>
      <c r="AA13" s="13"/>
      <c r="AB13" s="24"/>
      <c r="AC13" s="20"/>
      <c r="AD13" s="2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27.75">
      <c r="A14" s="22">
        <v>12</v>
      </c>
      <c r="B14" s="22"/>
      <c r="C14" s="27" t="s">
        <v>24</v>
      </c>
      <c r="D14" s="39"/>
      <c r="E14" s="13">
        <v>22</v>
      </c>
      <c r="F14" s="13"/>
      <c r="G14" s="13">
        <v>5</v>
      </c>
      <c r="H14" s="13">
        <v>0</v>
      </c>
      <c r="I14" s="13">
        <v>17</v>
      </c>
      <c r="J14" s="13"/>
      <c r="K14" s="12">
        <v>23211</v>
      </c>
      <c r="L14" s="12"/>
      <c r="M14" s="23">
        <f>K14/171</f>
        <v>135.73684210526315</v>
      </c>
      <c r="N14" s="12"/>
      <c r="O14" s="29">
        <v>23</v>
      </c>
      <c r="P14" s="12"/>
      <c r="Q14" s="13"/>
      <c r="R14" s="15"/>
      <c r="S14" s="16"/>
      <c r="T14" s="23"/>
      <c r="U14" s="23"/>
      <c r="V14" s="23"/>
      <c r="W14" s="13"/>
      <c r="X14" s="12"/>
      <c r="Y14" s="12"/>
      <c r="Z14" s="12"/>
      <c r="AA14" s="13"/>
      <c r="AB14" s="24"/>
      <c r="AC14" s="20"/>
      <c r="AD14" s="25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3.5" customHeight="1">
      <c r="A15" s="40"/>
      <c r="B15" s="40"/>
      <c r="C15" s="41"/>
      <c r="D15" s="41"/>
      <c r="E15" s="41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1"/>
      <c r="AB15" s="41"/>
      <c r="AC15" s="43"/>
      <c r="AD15" s="4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3.5" customHeight="1">
      <c r="A16" s="40"/>
      <c r="B16" s="40"/>
      <c r="C16" s="41"/>
      <c r="D16" s="41"/>
      <c r="E16" s="41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1"/>
      <c r="AB16" s="41"/>
      <c r="AC16" s="43"/>
      <c r="AD16" s="4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20.25" customHeight="1">
      <c r="A17" s="40"/>
      <c r="B17" s="40"/>
      <c r="C17" s="45" t="s">
        <v>877</v>
      </c>
      <c r="D17" s="41"/>
      <c r="E17" s="41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5" t="s">
        <v>5</v>
      </c>
      <c r="Q17" s="51"/>
      <c r="R17" s="51"/>
      <c r="S17" s="51"/>
      <c r="T17" s="51"/>
      <c r="U17" s="51"/>
      <c r="V17" s="51"/>
      <c r="W17" s="50" t="s">
        <v>1</v>
      </c>
      <c r="X17" s="50"/>
      <c r="Y17" s="42"/>
      <c r="Z17" s="42"/>
      <c r="AA17" s="41"/>
      <c r="AB17" s="41"/>
      <c r="AC17" s="43"/>
      <c r="AD17" s="4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21.75" customHeight="1">
      <c r="A18" s="40"/>
      <c r="B18" s="40"/>
      <c r="C18" s="46" t="s">
        <v>47</v>
      </c>
      <c r="D18" s="47" t="s">
        <v>3</v>
      </c>
      <c r="E18" s="192" t="s">
        <v>40</v>
      </c>
      <c r="F18" s="193"/>
      <c r="G18" s="193"/>
      <c r="H18" s="193"/>
      <c r="I18" s="194"/>
      <c r="J18" s="195" t="s">
        <v>878</v>
      </c>
      <c r="K18" s="204"/>
      <c r="L18" s="205"/>
      <c r="M18" s="48" t="s">
        <v>258</v>
      </c>
      <c r="N18" s="10"/>
      <c r="O18" s="49"/>
      <c r="P18" s="172" t="s">
        <v>349</v>
      </c>
      <c r="Q18" s="174"/>
      <c r="R18" s="214" t="s">
        <v>40</v>
      </c>
      <c r="S18" s="215"/>
      <c r="T18" s="215"/>
      <c r="U18" s="215"/>
      <c r="V18" s="216"/>
      <c r="W18" s="54">
        <v>279</v>
      </c>
      <c r="X18" s="55"/>
      <c r="Y18" s="50"/>
      <c r="Z18" s="50"/>
      <c r="AA18" s="51"/>
      <c r="AB18" s="51"/>
      <c r="AC18" s="52"/>
      <c r="AD18" s="4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21.75" customHeight="1">
      <c r="A19" s="40"/>
      <c r="B19" s="40"/>
      <c r="C19" s="46" t="s">
        <v>24</v>
      </c>
      <c r="D19" s="47" t="s">
        <v>3</v>
      </c>
      <c r="E19" s="202" t="s">
        <v>56</v>
      </c>
      <c r="F19" s="203"/>
      <c r="G19" s="203"/>
      <c r="H19" s="203"/>
      <c r="I19" s="203"/>
      <c r="J19" s="207" t="s">
        <v>879</v>
      </c>
      <c r="K19" s="208"/>
      <c r="L19" s="209"/>
      <c r="M19" s="48" t="s">
        <v>74</v>
      </c>
      <c r="N19" s="10"/>
      <c r="O19" s="130"/>
      <c r="P19" s="57"/>
      <c r="Q19" s="58"/>
      <c r="R19" s="58"/>
      <c r="S19" s="57"/>
      <c r="T19" s="57"/>
      <c r="U19" s="57"/>
      <c r="V19" s="57"/>
      <c r="W19" s="59"/>
      <c r="X19" s="60"/>
      <c r="Y19" s="50"/>
      <c r="Z19" s="50"/>
      <c r="AA19" s="51"/>
      <c r="AB19" s="51"/>
      <c r="AC19" s="52"/>
      <c r="AD19" s="4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21.75" customHeight="1">
      <c r="A20" s="40"/>
      <c r="B20" s="40"/>
      <c r="C20" s="46" t="s">
        <v>38</v>
      </c>
      <c r="D20" s="47" t="s">
        <v>3</v>
      </c>
      <c r="E20" s="202" t="s">
        <v>20</v>
      </c>
      <c r="F20" s="203"/>
      <c r="G20" s="203"/>
      <c r="H20" s="203"/>
      <c r="I20" s="203"/>
      <c r="J20" s="207" t="s">
        <v>880</v>
      </c>
      <c r="K20" s="208"/>
      <c r="L20" s="209"/>
      <c r="M20" s="48" t="s">
        <v>28</v>
      </c>
      <c r="N20" s="10"/>
      <c r="O20" s="49"/>
      <c r="P20" s="45" t="s">
        <v>6</v>
      </c>
      <c r="Q20" s="51"/>
      <c r="R20" s="51"/>
      <c r="S20" s="51"/>
      <c r="T20" s="51"/>
      <c r="U20" s="51"/>
      <c r="V20" s="51"/>
      <c r="W20" s="50" t="s">
        <v>1</v>
      </c>
      <c r="X20" s="62" t="s">
        <v>2</v>
      </c>
      <c r="Y20" s="50"/>
      <c r="Z20" s="50"/>
      <c r="AA20" s="51"/>
      <c r="AB20" s="51"/>
      <c r="AC20" s="52"/>
      <c r="AD20" s="4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21.75" customHeight="1">
      <c r="A21" s="40"/>
      <c r="B21" s="40"/>
      <c r="C21" s="46" t="s">
        <v>43</v>
      </c>
      <c r="D21" s="47" t="s">
        <v>3</v>
      </c>
      <c r="E21" s="202" t="s">
        <v>52</v>
      </c>
      <c r="F21" s="203"/>
      <c r="G21" s="203"/>
      <c r="H21" s="203"/>
      <c r="I21" s="203"/>
      <c r="J21" s="207" t="s">
        <v>881</v>
      </c>
      <c r="K21" s="208"/>
      <c r="L21" s="209"/>
      <c r="M21" s="48" t="s">
        <v>26</v>
      </c>
      <c r="N21" s="10"/>
      <c r="O21" s="49"/>
      <c r="P21" s="172" t="s">
        <v>349</v>
      </c>
      <c r="Q21" s="174"/>
      <c r="R21" s="214" t="s">
        <v>40</v>
      </c>
      <c r="S21" s="215"/>
      <c r="T21" s="215"/>
      <c r="U21" s="215"/>
      <c r="V21" s="216"/>
      <c r="W21" s="54">
        <v>690</v>
      </c>
      <c r="X21" s="64">
        <f>W21/3</f>
        <v>230</v>
      </c>
      <c r="Y21" s="50"/>
      <c r="Z21" s="50"/>
      <c r="AA21" s="51"/>
      <c r="AB21" s="51"/>
      <c r="AC21" s="52"/>
      <c r="AD21" s="4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21.75" customHeight="1">
      <c r="A22" s="40"/>
      <c r="B22" s="40"/>
      <c r="C22" s="46" t="s">
        <v>50</v>
      </c>
      <c r="D22" s="47" t="s">
        <v>3</v>
      </c>
      <c r="E22" s="202" t="s">
        <v>23</v>
      </c>
      <c r="F22" s="203"/>
      <c r="G22" s="203"/>
      <c r="H22" s="203"/>
      <c r="I22" s="203"/>
      <c r="J22" s="207" t="s">
        <v>882</v>
      </c>
      <c r="K22" s="208"/>
      <c r="L22" s="209"/>
      <c r="M22" s="48" t="s">
        <v>28</v>
      </c>
      <c r="N22" s="10"/>
      <c r="O22" s="49"/>
      <c r="P22" s="58"/>
      <c r="Q22" s="58"/>
      <c r="R22" s="58"/>
      <c r="S22" s="57"/>
      <c r="T22" s="57"/>
      <c r="U22" s="57"/>
      <c r="V22" s="57"/>
      <c r="W22" s="59"/>
      <c r="X22" s="65"/>
      <c r="Y22" s="50"/>
      <c r="Z22" s="50"/>
      <c r="AA22" s="51"/>
      <c r="AB22" s="51"/>
      <c r="AC22" s="52"/>
      <c r="AD22" s="4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21.75" customHeight="1">
      <c r="A23" s="40"/>
      <c r="B23" s="40" t="s">
        <v>0</v>
      </c>
      <c r="C23" s="45"/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10"/>
      <c r="O23" s="49"/>
      <c r="P23" s="45" t="s">
        <v>7</v>
      </c>
      <c r="Q23" s="51"/>
      <c r="R23" s="51"/>
      <c r="S23" s="66"/>
      <c r="T23" s="66"/>
      <c r="U23" s="66"/>
      <c r="V23" s="66"/>
      <c r="W23" s="50" t="s">
        <v>1</v>
      </c>
      <c r="X23" s="67" t="s">
        <v>2</v>
      </c>
      <c r="Y23" s="50"/>
      <c r="Z23" s="50"/>
      <c r="AA23" s="51"/>
      <c r="AB23" s="51"/>
      <c r="AC23" s="52"/>
      <c r="AD23" s="4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21.75" customHeight="1">
      <c r="A24" s="41"/>
      <c r="B24" s="41"/>
      <c r="C24" s="45" t="s">
        <v>857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10"/>
      <c r="O24" s="49"/>
      <c r="P24" s="187" t="s">
        <v>49</v>
      </c>
      <c r="Q24" s="189"/>
      <c r="R24" s="168"/>
      <c r="S24" s="168"/>
      <c r="T24" s="168"/>
      <c r="U24" s="168"/>
      <c r="V24" s="169"/>
      <c r="W24" s="54">
        <v>637</v>
      </c>
      <c r="X24" s="64">
        <f>W24/3</f>
        <v>212.33333333333334</v>
      </c>
      <c r="Y24" s="50"/>
      <c r="Z24" s="50"/>
      <c r="AA24" s="51"/>
      <c r="AB24" s="51"/>
      <c r="AC24" s="52"/>
      <c r="AD24" s="4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21.75" customHeight="1">
      <c r="A25" s="41"/>
      <c r="B25" s="41"/>
      <c r="C25" s="46" t="s">
        <v>56</v>
      </c>
      <c r="D25" s="47" t="s">
        <v>3</v>
      </c>
      <c r="E25" s="192" t="s">
        <v>43</v>
      </c>
      <c r="F25" s="193"/>
      <c r="G25" s="193"/>
      <c r="H25" s="193"/>
      <c r="I25" s="194"/>
      <c r="J25" s="195" t="s">
        <v>863</v>
      </c>
      <c r="K25" s="204"/>
      <c r="L25" s="205"/>
      <c r="M25" s="48" t="s">
        <v>26</v>
      </c>
      <c r="N25" s="42"/>
      <c r="O25" s="42"/>
      <c r="P25" s="58"/>
      <c r="Q25" s="58"/>
      <c r="R25" s="58"/>
      <c r="S25" s="58"/>
      <c r="T25" s="58"/>
      <c r="U25" s="58"/>
      <c r="V25" s="58"/>
      <c r="W25" s="61"/>
      <c r="X25" s="69"/>
      <c r="Y25" s="50"/>
      <c r="Z25" s="50"/>
      <c r="AA25" s="51"/>
      <c r="AB25" s="51"/>
      <c r="AC25" s="52"/>
      <c r="AD25" s="4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21.75" customHeight="1">
      <c r="A26" s="41"/>
      <c r="B26" s="41"/>
      <c r="C26" s="46" t="s">
        <v>50</v>
      </c>
      <c r="D26" s="47" t="s">
        <v>3</v>
      </c>
      <c r="E26" s="202" t="s">
        <v>16</v>
      </c>
      <c r="F26" s="203"/>
      <c r="G26" s="203"/>
      <c r="H26" s="203"/>
      <c r="I26" s="203"/>
      <c r="J26" s="207" t="s">
        <v>864</v>
      </c>
      <c r="K26" s="208"/>
      <c r="L26" s="209"/>
      <c r="M26" s="48" t="s">
        <v>74</v>
      </c>
      <c r="N26" s="10"/>
      <c r="O26" s="49"/>
      <c r="P26" s="45" t="s">
        <v>8</v>
      </c>
      <c r="Q26" s="51"/>
      <c r="R26" s="51"/>
      <c r="S26" s="66"/>
      <c r="T26" s="66"/>
      <c r="U26" s="66"/>
      <c r="V26" s="66"/>
      <c r="W26" s="50" t="s">
        <v>1</v>
      </c>
      <c r="X26" s="67" t="s">
        <v>2</v>
      </c>
      <c r="Y26" s="50"/>
      <c r="Z26" s="50"/>
      <c r="AA26" s="51"/>
      <c r="AB26" s="51"/>
      <c r="AC26" s="52"/>
      <c r="AD26" s="4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21.75" customHeight="1">
      <c r="A27" s="41"/>
      <c r="B27" s="41"/>
      <c r="C27" s="46" t="s">
        <v>23</v>
      </c>
      <c r="D27" s="47" t="s">
        <v>3</v>
      </c>
      <c r="E27" s="202" t="s">
        <v>40</v>
      </c>
      <c r="F27" s="203"/>
      <c r="G27" s="203"/>
      <c r="H27" s="203"/>
      <c r="I27" s="203"/>
      <c r="J27" s="207" t="s">
        <v>865</v>
      </c>
      <c r="K27" s="208"/>
      <c r="L27" s="209"/>
      <c r="M27" s="48" t="s">
        <v>28</v>
      </c>
      <c r="N27" s="10"/>
      <c r="O27" s="130"/>
      <c r="P27" s="187" t="s">
        <v>49</v>
      </c>
      <c r="Q27" s="189"/>
      <c r="R27" s="168"/>
      <c r="S27" s="168"/>
      <c r="T27" s="168"/>
      <c r="U27" s="168"/>
      <c r="V27" s="169"/>
      <c r="W27" s="54">
        <v>1714</v>
      </c>
      <c r="X27" s="64">
        <f>W27/9</f>
        <v>190.44444444444446</v>
      </c>
      <c r="Y27" s="50"/>
      <c r="Z27" s="50"/>
      <c r="AA27" s="51"/>
      <c r="AB27" s="51"/>
      <c r="AC27" s="52"/>
      <c r="AD27" s="4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21.75" customHeight="1">
      <c r="A28" s="41"/>
      <c r="B28" s="41"/>
      <c r="C28" s="46" t="s">
        <v>24</v>
      </c>
      <c r="D28" s="47" t="s">
        <v>3</v>
      </c>
      <c r="E28" s="202" t="s">
        <v>38</v>
      </c>
      <c r="F28" s="203"/>
      <c r="G28" s="203"/>
      <c r="H28" s="203"/>
      <c r="I28" s="203"/>
      <c r="J28" s="207" t="s">
        <v>866</v>
      </c>
      <c r="K28" s="208"/>
      <c r="L28" s="209"/>
      <c r="M28" s="48" t="s">
        <v>42</v>
      </c>
      <c r="N28" s="10"/>
      <c r="O28" s="130"/>
      <c r="P28" s="142"/>
      <c r="Q28" s="143"/>
      <c r="R28" s="144"/>
      <c r="S28" s="144"/>
      <c r="T28" s="144"/>
      <c r="U28" s="144"/>
      <c r="V28" s="144"/>
      <c r="W28" s="137"/>
      <c r="X28" s="138"/>
      <c r="Y28" s="50"/>
      <c r="Z28" s="50"/>
      <c r="AA28" s="51"/>
      <c r="AB28" s="51"/>
      <c r="AC28" s="52"/>
      <c r="AD28" s="4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21.75" customHeight="1">
      <c r="A29" s="41"/>
      <c r="B29" s="41"/>
      <c r="C29" s="46" t="s">
        <v>52</v>
      </c>
      <c r="D29" s="47" t="s">
        <v>3</v>
      </c>
      <c r="E29" s="202" t="s">
        <v>20</v>
      </c>
      <c r="F29" s="203"/>
      <c r="G29" s="203"/>
      <c r="H29" s="203"/>
      <c r="I29" s="203"/>
      <c r="J29" s="207" t="s">
        <v>867</v>
      </c>
      <c r="K29" s="208"/>
      <c r="L29" s="209"/>
      <c r="M29" s="48" t="s">
        <v>123</v>
      </c>
      <c r="N29" s="10"/>
      <c r="O29" s="130"/>
      <c r="P29" s="142"/>
      <c r="Q29" s="143"/>
      <c r="R29" s="144"/>
      <c r="S29" s="144"/>
      <c r="T29" s="144"/>
      <c r="U29" s="144"/>
      <c r="V29" s="144"/>
      <c r="W29" s="137"/>
      <c r="X29" s="138"/>
      <c r="Y29" s="50"/>
      <c r="Z29" s="50"/>
      <c r="AA29" s="51"/>
      <c r="AB29" s="51"/>
      <c r="AC29" s="52"/>
      <c r="AD29" s="4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21.75" customHeight="1">
      <c r="A30" s="41"/>
      <c r="B30" s="41"/>
      <c r="C30" s="109"/>
      <c r="D30" s="10"/>
      <c r="E30" s="110"/>
      <c r="F30" s="111"/>
      <c r="G30" s="111"/>
      <c r="H30" s="111"/>
      <c r="I30" s="111"/>
      <c r="J30" s="149"/>
      <c r="K30" s="149"/>
      <c r="L30" s="149"/>
      <c r="M30" s="112"/>
      <c r="N30" s="10"/>
      <c r="O30" s="130"/>
      <c r="P30" s="142"/>
      <c r="Q30" s="143"/>
      <c r="R30" s="144"/>
      <c r="S30" s="144"/>
      <c r="T30" s="144"/>
      <c r="U30" s="144"/>
      <c r="V30" s="144"/>
      <c r="W30" s="137"/>
      <c r="X30" s="138"/>
      <c r="Y30" s="50"/>
      <c r="Z30" s="50"/>
      <c r="AA30" s="51"/>
      <c r="AB30" s="51"/>
      <c r="AC30" s="52"/>
      <c r="AD30" s="4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21.75" customHeight="1">
      <c r="A31" s="41"/>
      <c r="B31" s="41"/>
      <c r="C31" s="45" t="s">
        <v>841</v>
      </c>
      <c r="D31" s="41"/>
      <c r="E31" s="41"/>
      <c r="F31" s="41"/>
      <c r="G31" s="42"/>
      <c r="H31" s="42"/>
      <c r="I31" s="42"/>
      <c r="J31" s="42"/>
      <c r="K31" s="42"/>
      <c r="L31" s="42"/>
      <c r="M31" s="42"/>
      <c r="N31" s="10"/>
      <c r="O31" s="130"/>
      <c r="P31" s="142"/>
      <c r="Q31" s="143"/>
      <c r="R31" s="144"/>
      <c r="S31" s="144"/>
      <c r="T31" s="144"/>
      <c r="U31" s="144"/>
      <c r="V31" s="144"/>
      <c r="W31" s="137"/>
      <c r="X31" s="138"/>
      <c r="Y31" s="50"/>
      <c r="Z31" s="50"/>
      <c r="AA31" s="51"/>
      <c r="AB31" s="51"/>
      <c r="AC31" s="52"/>
      <c r="AD31" s="4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21.75" customHeight="1">
      <c r="A32" s="41"/>
      <c r="B32" s="41"/>
      <c r="C32" s="46" t="s">
        <v>49</v>
      </c>
      <c r="D32" s="47" t="s">
        <v>3</v>
      </c>
      <c r="E32" s="192" t="s">
        <v>16</v>
      </c>
      <c r="F32" s="193"/>
      <c r="G32" s="193"/>
      <c r="H32" s="193"/>
      <c r="I32" s="194"/>
      <c r="J32" s="195" t="s">
        <v>844</v>
      </c>
      <c r="K32" s="204"/>
      <c r="L32" s="205"/>
      <c r="M32" s="48" t="s">
        <v>26</v>
      </c>
      <c r="N32" s="10"/>
      <c r="O32" s="130"/>
      <c r="P32" s="142"/>
      <c r="Q32" s="143"/>
      <c r="R32" s="144"/>
      <c r="S32" s="144"/>
      <c r="T32" s="144"/>
      <c r="U32" s="144"/>
      <c r="V32" s="144"/>
      <c r="W32" s="137"/>
      <c r="X32" s="138"/>
      <c r="Y32" s="50"/>
      <c r="Z32" s="50"/>
      <c r="AA32" s="51"/>
      <c r="AB32" s="51"/>
      <c r="AC32" s="52"/>
      <c r="AD32" s="4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21.75" customHeight="1">
      <c r="A33" s="41"/>
      <c r="B33" s="41"/>
      <c r="C33" s="46" t="s">
        <v>49</v>
      </c>
      <c r="D33" s="47" t="s">
        <v>3</v>
      </c>
      <c r="E33" s="202" t="s">
        <v>40</v>
      </c>
      <c r="F33" s="203"/>
      <c r="G33" s="203"/>
      <c r="H33" s="203"/>
      <c r="I33" s="203"/>
      <c r="J33" s="207" t="s">
        <v>845</v>
      </c>
      <c r="K33" s="208"/>
      <c r="L33" s="209"/>
      <c r="M33" s="48" t="s">
        <v>26</v>
      </c>
      <c r="N33" s="10"/>
      <c r="O33" s="130"/>
      <c r="P33" s="142"/>
      <c r="Q33" s="143"/>
      <c r="R33" s="144"/>
      <c r="S33" s="144"/>
      <c r="T33" s="144"/>
      <c r="U33" s="144"/>
      <c r="V33" s="144"/>
      <c r="W33" s="137"/>
      <c r="X33" s="138"/>
      <c r="Y33" s="50"/>
      <c r="Z33" s="50"/>
      <c r="AA33" s="51"/>
      <c r="AB33" s="51"/>
      <c r="AC33" s="52"/>
      <c r="AD33" s="4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21.75" customHeight="1">
      <c r="A34" s="41"/>
      <c r="B34" s="41"/>
      <c r="C34" s="109"/>
      <c r="D34" s="10"/>
      <c r="E34" s="110"/>
      <c r="F34" s="111"/>
      <c r="G34" s="111"/>
      <c r="H34" s="111"/>
      <c r="I34" s="111"/>
      <c r="J34" s="149"/>
      <c r="K34" s="149"/>
      <c r="L34" s="149"/>
      <c r="M34" s="112"/>
      <c r="N34" s="10"/>
      <c r="O34" s="130"/>
      <c r="P34" s="142"/>
      <c r="Q34" s="143"/>
      <c r="R34" s="144"/>
      <c r="S34" s="144"/>
      <c r="T34" s="144"/>
      <c r="U34" s="144"/>
      <c r="V34" s="144"/>
      <c r="W34" s="137"/>
      <c r="X34" s="138"/>
      <c r="Y34" s="50"/>
      <c r="Z34" s="50"/>
      <c r="AA34" s="51"/>
      <c r="AB34" s="51"/>
      <c r="AC34" s="52"/>
      <c r="AD34" s="4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21.75" customHeight="1">
      <c r="A35" s="41"/>
      <c r="B35" s="41"/>
      <c r="C35" s="45" t="s">
        <v>824</v>
      </c>
      <c r="D35" s="41"/>
      <c r="E35" s="41"/>
      <c r="F35" s="41"/>
      <c r="G35" s="42"/>
      <c r="H35" s="42"/>
      <c r="I35" s="42"/>
      <c r="J35" s="42"/>
      <c r="K35" s="42"/>
      <c r="L35" s="42"/>
      <c r="M35" s="42"/>
      <c r="N35" s="10"/>
      <c r="O35" s="130"/>
      <c r="P35" s="142"/>
      <c r="Q35" s="143"/>
      <c r="R35" s="144"/>
      <c r="S35" s="144"/>
      <c r="T35" s="144"/>
      <c r="U35" s="144"/>
      <c r="V35" s="144"/>
      <c r="W35" s="137"/>
      <c r="X35" s="138"/>
      <c r="Y35" s="50"/>
      <c r="Z35" s="50"/>
      <c r="AA35" s="51"/>
      <c r="AB35" s="51"/>
      <c r="AC35" s="52"/>
      <c r="AD35" s="4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21.75" customHeight="1">
      <c r="A36" s="41"/>
      <c r="B36" s="41"/>
      <c r="C36" s="46" t="s">
        <v>43</v>
      </c>
      <c r="D36" s="47" t="s">
        <v>3</v>
      </c>
      <c r="E36" s="192" t="s">
        <v>20</v>
      </c>
      <c r="F36" s="193"/>
      <c r="G36" s="193"/>
      <c r="H36" s="193"/>
      <c r="I36" s="194"/>
      <c r="J36" s="195" t="s">
        <v>825</v>
      </c>
      <c r="K36" s="204"/>
      <c r="L36" s="205"/>
      <c r="M36" s="48" t="s">
        <v>26</v>
      </c>
      <c r="N36" s="10"/>
      <c r="O36" s="130"/>
      <c r="P36" s="142"/>
      <c r="Q36" s="143"/>
      <c r="R36" s="144"/>
      <c r="S36" s="144"/>
      <c r="T36" s="144"/>
      <c r="U36" s="144"/>
      <c r="V36" s="144"/>
      <c r="W36" s="137"/>
      <c r="X36" s="138"/>
      <c r="Y36" s="50"/>
      <c r="Z36" s="50"/>
      <c r="AA36" s="51"/>
      <c r="AB36" s="51"/>
      <c r="AC36" s="52"/>
      <c r="AD36" s="4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21.75" customHeight="1">
      <c r="A37" s="41"/>
      <c r="B37" s="41"/>
      <c r="C37" s="46" t="s">
        <v>50</v>
      </c>
      <c r="D37" s="47" t="s">
        <v>3</v>
      </c>
      <c r="E37" s="202" t="s">
        <v>47</v>
      </c>
      <c r="F37" s="203"/>
      <c r="G37" s="203"/>
      <c r="H37" s="203"/>
      <c r="I37" s="203"/>
      <c r="J37" s="207" t="s">
        <v>826</v>
      </c>
      <c r="K37" s="208"/>
      <c r="L37" s="209"/>
      <c r="M37" s="48" t="s">
        <v>123</v>
      </c>
      <c r="N37" s="10"/>
      <c r="O37" s="130"/>
      <c r="P37" s="142"/>
      <c r="Q37" s="143"/>
      <c r="R37" s="144"/>
      <c r="S37" s="144"/>
      <c r="T37" s="144"/>
      <c r="U37" s="144"/>
      <c r="V37" s="144"/>
      <c r="W37" s="137"/>
      <c r="X37" s="138"/>
      <c r="Y37" s="50"/>
      <c r="Z37" s="50"/>
      <c r="AA37" s="51"/>
      <c r="AB37" s="51"/>
      <c r="AC37" s="52"/>
      <c r="AD37" s="4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21.75" customHeight="1">
      <c r="A38" s="41"/>
      <c r="B38" s="41"/>
      <c r="C38" s="46" t="s">
        <v>23</v>
      </c>
      <c r="D38" s="47" t="s">
        <v>3</v>
      </c>
      <c r="E38" s="192" t="s">
        <v>16</v>
      </c>
      <c r="F38" s="193"/>
      <c r="G38" s="193"/>
      <c r="H38" s="193"/>
      <c r="I38" s="194"/>
      <c r="J38" s="195" t="s">
        <v>827</v>
      </c>
      <c r="K38" s="196"/>
      <c r="L38" s="197"/>
      <c r="M38" s="48" t="s">
        <v>26</v>
      </c>
      <c r="N38" s="10"/>
      <c r="O38" s="130"/>
      <c r="P38" s="142"/>
      <c r="Q38" s="143"/>
      <c r="R38" s="144"/>
      <c r="S38" s="144"/>
      <c r="T38" s="144"/>
      <c r="U38" s="144"/>
      <c r="V38" s="144"/>
      <c r="W38" s="137"/>
      <c r="X38" s="138"/>
      <c r="Y38" s="50"/>
      <c r="Z38" s="50"/>
      <c r="AA38" s="51"/>
      <c r="AB38" s="51"/>
      <c r="AC38" s="52"/>
      <c r="AD38" s="4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21.75" customHeight="1">
      <c r="A39" s="41"/>
      <c r="B39" s="41"/>
      <c r="C39" s="46" t="s">
        <v>56</v>
      </c>
      <c r="D39" s="47" t="s">
        <v>3</v>
      </c>
      <c r="E39" s="192" t="s">
        <v>38</v>
      </c>
      <c r="F39" s="193"/>
      <c r="G39" s="193"/>
      <c r="H39" s="193"/>
      <c r="I39" s="194"/>
      <c r="J39" s="207" t="s">
        <v>828</v>
      </c>
      <c r="K39" s="208"/>
      <c r="L39" s="209"/>
      <c r="M39" s="48" t="s">
        <v>28</v>
      </c>
      <c r="N39" s="10"/>
      <c r="O39" s="130"/>
      <c r="P39" s="142"/>
      <c r="Q39" s="143"/>
      <c r="R39" s="144"/>
      <c r="S39" s="144"/>
      <c r="T39" s="144"/>
      <c r="U39" s="144"/>
      <c r="V39" s="144"/>
      <c r="W39" s="137"/>
      <c r="X39" s="138"/>
      <c r="Y39" s="50"/>
      <c r="Z39" s="50"/>
      <c r="AA39" s="51"/>
      <c r="AB39" s="51"/>
      <c r="AC39" s="52"/>
      <c r="AD39" s="4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21.75" customHeight="1">
      <c r="A40" s="41"/>
      <c r="B40" s="41"/>
      <c r="C40" s="46" t="s">
        <v>20</v>
      </c>
      <c r="D40" s="47" t="s">
        <v>3</v>
      </c>
      <c r="E40" s="192" t="s">
        <v>47</v>
      </c>
      <c r="F40" s="193"/>
      <c r="G40" s="193"/>
      <c r="H40" s="193"/>
      <c r="I40" s="194"/>
      <c r="J40" s="195" t="s">
        <v>829</v>
      </c>
      <c r="K40" s="196"/>
      <c r="L40" s="197"/>
      <c r="M40" s="48" t="s">
        <v>28</v>
      </c>
      <c r="N40" s="10"/>
      <c r="O40" s="130"/>
      <c r="P40" s="142"/>
      <c r="Q40" s="143"/>
      <c r="R40" s="144"/>
      <c r="S40" s="144"/>
      <c r="T40" s="144"/>
      <c r="U40" s="144"/>
      <c r="V40" s="144"/>
      <c r="W40" s="137"/>
      <c r="X40" s="138"/>
      <c r="Y40" s="50"/>
      <c r="Z40" s="50"/>
      <c r="AA40" s="51"/>
      <c r="AB40" s="51"/>
      <c r="AC40" s="52"/>
      <c r="AD40" s="4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21.75" customHeight="1">
      <c r="A41" s="41"/>
      <c r="B41" s="41"/>
      <c r="C41" s="152"/>
      <c r="D41" s="139"/>
      <c r="E41" s="155"/>
      <c r="F41" s="155"/>
      <c r="G41" s="155"/>
      <c r="H41" s="155"/>
      <c r="I41" s="155"/>
      <c r="J41" s="156"/>
      <c r="K41" s="167"/>
      <c r="L41" s="167"/>
      <c r="M41" s="153"/>
      <c r="N41" s="10"/>
      <c r="O41" s="130"/>
      <c r="P41" s="142"/>
      <c r="Q41" s="143"/>
      <c r="R41" s="144"/>
      <c r="S41" s="144"/>
      <c r="T41" s="144"/>
      <c r="U41" s="144"/>
      <c r="V41" s="144"/>
      <c r="W41" s="137"/>
      <c r="X41" s="138"/>
      <c r="Y41" s="50"/>
      <c r="Z41" s="50"/>
      <c r="AA41" s="51"/>
      <c r="AB41" s="51"/>
      <c r="AC41" s="52"/>
      <c r="AD41" s="4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21.75" customHeight="1">
      <c r="A42" s="41"/>
      <c r="B42" s="41"/>
      <c r="C42" s="45" t="s">
        <v>796</v>
      </c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10"/>
      <c r="O42" s="130"/>
      <c r="P42" s="142"/>
      <c r="Q42" s="143"/>
      <c r="R42" s="144"/>
      <c r="S42" s="144"/>
      <c r="T42" s="144"/>
      <c r="U42" s="144"/>
      <c r="V42" s="144"/>
      <c r="W42" s="137"/>
      <c r="X42" s="138"/>
      <c r="Y42" s="50"/>
      <c r="Z42" s="50"/>
      <c r="AA42" s="51"/>
      <c r="AB42" s="51"/>
      <c r="AC42" s="52"/>
      <c r="AD42" s="4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21.75" customHeight="1">
      <c r="A43" s="41"/>
      <c r="B43" s="41"/>
      <c r="C43" s="46" t="s">
        <v>38</v>
      </c>
      <c r="D43" s="47" t="s">
        <v>3</v>
      </c>
      <c r="E43" s="192" t="s">
        <v>20</v>
      </c>
      <c r="F43" s="193"/>
      <c r="G43" s="193"/>
      <c r="H43" s="193"/>
      <c r="I43" s="194"/>
      <c r="J43" s="195" t="s">
        <v>803</v>
      </c>
      <c r="K43" s="204"/>
      <c r="L43" s="205"/>
      <c r="M43" s="48" t="s">
        <v>123</v>
      </c>
      <c r="N43" s="10"/>
      <c r="O43" s="130"/>
      <c r="P43" s="142"/>
      <c r="Q43" s="143"/>
      <c r="R43" s="144"/>
      <c r="S43" s="144"/>
      <c r="T43" s="144"/>
      <c r="U43" s="144"/>
      <c r="V43" s="144"/>
      <c r="W43" s="137"/>
      <c r="X43" s="138"/>
      <c r="Y43" s="50"/>
      <c r="Z43" s="50"/>
      <c r="AA43" s="51"/>
      <c r="AB43" s="51"/>
      <c r="AC43" s="52"/>
      <c r="AD43" s="4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21.75" customHeight="1">
      <c r="A44" s="41"/>
      <c r="B44" s="41"/>
      <c r="C44" s="46" t="s">
        <v>47</v>
      </c>
      <c r="D44" s="47" t="s">
        <v>3</v>
      </c>
      <c r="E44" s="202" t="s">
        <v>49</v>
      </c>
      <c r="F44" s="203"/>
      <c r="G44" s="203"/>
      <c r="H44" s="203"/>
      <c r="I44" s="203"/>
      <c r="J44" s="207" t="s">
        <v>804</v>
      </c>
      <c r="K44" s="208"/>
      <c r="L44" s="209"/>
      <c r="M44" s="48" t="s">
        <v>74</v>
      </c>
      <c r="N44" s="10"/>
      <c r="O44" s="130"/>
      <c r="P44" s="142"/>
      <c r="Q44" s="143"/>
      <c r="R44" s="144"/>
      <c r="S44" s="144"/>
      <c r="T44" s="144"/>
      <c r="U44" s="144"/>
      <c r="V44" s="144"/>
      <c r="W44" s="137"/>
      <c r="X44" s="138"/>
      <c r="Y44" s="50"/>
      <c r="Z44" s="50"/>
      <c r="AA44" s="51"/>
      <c r="AB44" s="51"/>
      <c r="AC44" s="52"/>
      <c r="AD44" s="4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21.75" customHeight="1">
      <c r="A45" s="41"/>
      <c r="B45" s="41"/>
      <c r="C45" s="46" t="s">
        <v>50</v>
      </c>
      <c r="D45" s="47" t="s">
        <v>3</v>
      </c>
      <c r="E45" s="192" t="s">
        <v>40</v>
      </c>
      <c r="F45" s="193"/>
      <c r="G45" s="193"/>
      <c r="H45" s="193"/>
      <c r="I45" s="194"/>
      <c r="J45" s="195" t="s">
        <v>805</v>
      </c>
      <c r="K45" s="196"/>
      <c r="L45" s="197"/>
      <c r="M45" s="48" t="s">
        <v>74</v>
      </c>
      <c r="N45" s="10"/>
      <c r="O45" s="130"/>
      <c r="P45" s="142"/>
      <c r="Q45" s="143"/>
      <c r="R45" s="144"/>
      <c r="S45" s="144"/>
      <c r="T45" s="144"/>
      <c r="U45" s="144"/>
      <c r="V45" s="144"/>
      <c r="W45" s="137"/>
      <c r="X45" s="138"/>
      <c r="Y45" s="50"/>
      <c r="Z45" s="50"/>
      <c r="AA45" s="51"/>
      <c r="AB45" s="51"/>
      <c r="AC45" s="52"/>
      <c r="AD45" s="4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21.75" customHeight="1">
      <c r="A46" s="41"/>
      <c r="B46" s="41"/>
      <c r="C46" s="46" t="s">
        <v>56</v>
      </c>
      <c r="D46" s="47" t="s">
        <v>3</v>
      </c>
      <c r="E46" s="192" t="s">
        <v>52</v>
      </c>
      <c r="F46" s="193"/>
      <c r="G46" s="193"/>
      <c r="H46" s="193"/>
      <c r="I46" s="194"/>
      <c r="J46" s="207" t="s">
        <v>806</v>
      </c>
      <c r="K46" s="208"/>
      <c r="L46" s="209"/>
      <c r="M46" s="48" t="s">
        <v>26</v>
      </c>
      <c r="N46" s="10"/>
      <c r="O46" s="130"/>
      <c r="P46" s="142"/>
      <c r="Q46" s="143"/>
      <c r="R46" s="144"/>
      <c r="S46" s="144"/>
      <c r="T46" s="144"/>
      <c r="U46" s="144"/>
      <c r="V46" s="144"/>
      <c r="W46" s="137"/>
      <c r="X46" s="138"/>
      <c r="Y46" s="50"/>
      <c r="Z46" s="50"/>
      <c r="AA46" s="51"/>
      <c r="AB46" s="51"/>
      <c r="AC46" s="52"/>
      <c r="AD46" s="4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21.75" customHeight="1">
      <c r="A47" s="41"/>
      <c r="B47" s="41"/>
      <c r="C47" s="46" t="s">
        <v>52</v>
      </c>
      <c r="D47" s="47" t="s">
        <v>3</v>
      </c>
      <c r="E47" s="192" t="s">
        <v>24</v>
      </c>
      <c r="F47" s="193"/>
      <c r="G47" s="193"/>
      <c r="H47" s="193"/>
      <c r="I47" s="194"/>
      <c r="J47" s="195" t="s">
        <v>807</v>
      </c>
      <c r="K47" s="196"/>
      <c r="L47" s="197"/>
      <c r="M47" s="48" t="s">
        <v>26</v>
      </c>
      <c r="N47" s="10"/>
      <c r="O47" s="130"/>
      <c r="P47" s="142"/>
      <c r="Q47" s="143"/>
      <c r="R47" s="144"/>
      <c r="S47" s="144"/>
      <c r="T47" s="144"/>
      <c r="U47" s="144"/>
      <c r="V47" s="144"/>
      <c r="W47" s="137"/>
      <c r="X47" s="138"/>
      <c r="Y47" s="50"/>
      <c r="Z47" s="50"/>
      <c r="AA47" s="51"/>
      <c r="AB47" s="51"/>
      <c r="AC47" s="52"/>
      <c r="AD47" s="4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21.75" customHeight="1">
      <c r="A48" s="41"/>
      <c r="B48" s="41"/>
      <c r="C48" s="46" t="s">
        <v>47</v>
      </c>
      <c r="D48" s="47" t="s">
        <v>3</v>
      </c>
      <c r="E48" s="192" t="s">
        <v>16</v>
      </c>
      <c r="F48" s="193"/>
      <c r="G48" s="193"/>
      <c r="H48" s="193"/>
      <c r="I48" s="194"/>
      <c r="J48" s="195" t="s">
        <v>808</v>
      </c>
      <c r="K48" s="196"/>
      <c r="L48" s="197"/>
      <c r="M48" s="48" t="s">
        <v>42</v>
      </c>
      <c r="N48" s="10"/>
      <c r="O48" s="130"/>
      <c r="P48" s="142"/>
      <c r="Q48" s="143"/>
      <c r="R48" s="144"/>
      <c r="S48" s="144"/>
      <c r="T48" s="144"/>
      <c r="U48" s="144"/>
      <c r="V48" s="144"/>
      <c r="W48" s="137"/>
      <c r="X48" s="138"/>
      <c r="Y48" s="50"/>
      <c r="Z48" s="50"/>
      <c r="AA48" s="51"/>
      <c r="AB48" s="51"/>
      <c r="AC48" s="52"/>
      <c r="AD48" s="4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21.75" customHeight="1">
      <c r="A49" s="41"/>
      <c r="B49" s="41"/>
      <c r="C49" s="109"/>
      <c r="D49" s="10"/>
      <c r="E49" s="110"/>
      <c r="F49" s="110"/>
      <c r="G49" s="110"/>
      <c r="H49" s="110"/>
      <c r="I49" s="110"/>
      <c r="J49" s="49"/>
      <c r="K49" s="2"/>
      <c r="L49" s="2"/>
      <c r="M49" s="112"/>
      <c r="N49" s="10"/>
      <c r="O49" s="130"/>
      <c r="P49" s="142"/>
      <c r="Q49" s="143"/>
      <c r="R49" s="144"/>
      <c r="S49" s="144"/>
      <c r="T49" s="144"/>
      <c r="U49" s="144"/>
      <c r="V49" s="144"/>
      <c r="W49" s="137"/>
      <c r="X49" s="138"/>
      <c r="Y49" s="50"/>
      <c r="Z49" s="50"/>
      <c r="AA49" s="51"/>
      <c r="AB49" s="51"/>
      <c r="AC49" s="52"/>
      <c r="AD49" s="4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21.75" customHeight="1">
      <c r="A50" s="41"/>
      <c r="B50" s="41"/>
      <c r="C50" s="109"/>
      <c r="D50" s="10"/>
      <c r="E50" s="110"/>
      <c r="F50" s="110"/>
      <c r="G50" s="110"/>
      <c r="H50" s="110"/>
      <c r="I50" s="110"/>
      <c r="J50" s="49"/>
      <c r="K50" s="2"/>
      <c r="L50" s="2"/>
      <c r="M50" s="112"/>
      <c r="N50" s="10"/>
      <c r="O50" s="130"/>
      <c r="P50" s="142"/>
      <c r="Q50" s="143"/>
      <c r="R50" s="144"/>
      <c r="S50" s="144"/>
      <c r="T50" s="144"/>
      <c r="U50" s="144"/>
      <c r="V50" s="144"/>
      <c r="W50" s="137"/>
      <c r="X50" s="138"/>
      <c r="Y50" s="50"/>
      <c r="Z50" s="50"/>
      <c r="AA50" s="51"/>
      <c r="AB50" s="51"/>
      <c r="AC50" s="52"/>
      <c r="AD50" s="4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21.75" customHeight="1">
      <c r="A51" s="41"/>
      <c r="B51" s="41"/>
      <c r="C51" s="45" t="s">
        <v>777</v>
      </c>
      <c r="D51" s="41"/>
      <c r="E51" s="41"/>
      <c r="F51" s="41"/>
      <c r="G51" s="42"/>
      <c r="H51" s="42"/>
      <c r="I51" s="42"/>
      <c r="J51" s="42"/>
      <c r="K51" s="42"/>
      <c r="L51" s="42"/>
      <c r="M51" s="42"/>
      <c r="N51" s="10"/>
      <c r="O51" s="130"/>
      <c r="P51" s="142"/>
      <c r="Q51" s="143"/>
      <c r="R51" s="144"/>
      <c r="S51" s="144"/>
      <c r="T51" s="144"/>
      <c r="U51" s="144"/>
      <c r="V51" s="144"/>
      <c r="W51" s="137"/>
      <c r="X51" s="138"/>
      <c r="Y51" s="50"/>
      <c r="Z51" s="50"/>
      <c r="AA51" s="51"/>
      <c r="AB51" s="51"/>
      <c r="AC51" s="52"/>
      <c r="AD51" s="4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21.75" customHeight="1">
      <c r="A52" s="41"/>
      <c r="B52" s="41"/>
      <c r="C52" s="46" t="s">
        <v>43</v>
      </c>
      <c r="D52" s="47" t="s">
        <v>3</v>
      </c>
      <c r="E52" s="202" t="s">
        <v>38</v>
      </c>
      <c r="F52" s="203"/>
      <c r="G52" s="203"/>
      <c r="H52" s="203"/>
      <c r="I52" s="203"/>
      <c r="J52" s="207" t="s">
        <v>780</v>
      </c>
      <c r="K52" s="208"/>
      <c r="L52" s="209"/>
      <c r="M52" s="48" t="s">
        <v>123</v>
      </c>
      <c r="N52" s="10"/>
      <c r="O52" s="130"/>
      <c r="P52" s="142"/>
      <c r="Q52" s="143"/>
      <c r="R52" s="144"/>
      <c r="S52" s="144"/>
      <c r="T52" s="144"/>
      <c r="U52" s="144"/>
      <c r="V52" s="144"/>
      <c r="W52" s="137"/>
      <c r="X52" s="138"/>
      <c r="Y52" s="50"/>
      <c r="Z52" s="50"/>
      <c r="AA52" s="51"/>
      <c r="AB52" s="51"/>
      <c r="AC52" s="52"/>
      <c r="AD52" s="4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21.75" customHeight="1">
      <c r="A53" s="41"/>
      <c r="B53" s="41"/>
      <c r="C53" s="46" t="s">
        <v>49</v>
      </c>
      <c r="D53" s="47" t="s">
        <v>3</v>
      </c>
      <c r="E53" s="192" t="s">
        <v>50</v>
      </c>
      <c r="F53" s="193"/>
      <c r="G53" s="193"/>
      <c r="H53" s="193"/>
      <c r="I53" s="194"/>
      <c r="J53" s="195" t="s">
        <v>781</v>
      </c>
      <c r="K53" s="196"/>
      <c r="L53" s="197"/>
      <c r="M53" s="48" t="s">
        <v>26</v>
      </c>
      <c r="N53" s="10"/>
      <c r="O53" s="130"/>
      <c r="P53" s="142"/>
      <c r="Q53" s="143"/>
      <c r="R53" s="144"/>
      <c r="S53" s="144"/>
      <c r="T53" s="144"/>
      <c r="U53" s="144"/>
      <c r="V53" s="144"/>
      <c r="W53" s="137"/>
      <c r="X53" s="138"/>
      <c r="Y53" s="50"/>
      <c r="Z53" s="50"/>
      <c r="AA53" s="51"/>
      <c r="AB53" s="51"/>
      <c r="AC53" s="52"/>
      <c r="AD53" s="4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21.75" customHeight="1">
      <c r="A54" s="41"/>
      <c r="B54" s="41"/>
      <c r="C54" s="46" t="s">
        <v>20</v>
      </c>
      <c r="D54" s="47" t="s">
        <v>3</v>
      </c>
      <c r="E54" s="192" t="s">
        <v>24</v>
      </c>
      <c r="F54" s="193"/>
      <c r="G54" s="193"/>
      <c r="H54" s="193"/>
      <c r="I54" s="194"/>
      <c r="J54" s="207" t="s">
        <v>782</v>
      </c>
      <c r="K54" s="208"/>
      <c r="L54" s="209"/>
      <c r="M54" s="48" t="s">
        <v>74</v>
      </c>
      <c r="N54" s="10"/>
      <c r="O54" s="130"/>
      <c r="P54" s="142"/>
      <c r="Q54" s="143"/>
      <c r="R54" s="144"/>
      <c r="S54" s="144"/>
      <c r="T54" s="144"/>
      <c r="U54" s="144"/>
      <c r="V54" s="144"/>
      <c r="W54" s="137"/>
      <c r="X54" s="138"/>
      <c r="Y54" s="50"/>
      <c r="Z54" s="50"/>
      <c r="AA54" s="51"/>
      <c r="AB54" s="51"/>
      <c r="AC54" s="52"/>
      <c r="AD54" s="4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21.75" customHeight="1">
      <c r="A55" s="41"/>
      <c r="B55" s="41"/>
      <c r="C55" s="46" t="s">
        <v>23</v>
      </c>
      <c r="D55" s="47" t="s">
        <v>3</v>
      </c>
      <c r="E55" s="192" t="s">
        <v>49</v>
      </c>
      <c r="F55" s="193"/>
      <c r="G55" s="193"/>
      <c r="H55" s="193"/>
      <c r="I55" s="194"/>
      <c r="J55" s="195" t="s">
        <v>779</v>
      </c>
      <c r="K55" s="204"/>
      <c r="L55" s="205"/>
      <c r="M55" s="48" t="s">
        <v>74</v>
      </c>
      <c r="N55" s="10"/>
      <c r="O55" s="130"/>
      <c r="P55" s="142"/>
      <c r="Q55" s="143"/>
      <c r="R55" s="144"/>
      <c r="S55" s="144"/>
      <c r="T55" s="144"/>
      <c r="U55" s="144"/>
      <c r="V55" s="144"/>
      <c r="W55" s="137"/>
      <c r="X55" s="138"/>
      <c r="Y55" s="50"/>
      <c r="Z55" s="50"/>
      <c r="AA55" s="51"/>
      <c r="AB55" s="51"/>
      <c r="AC55" s="52"/>
      <c r="AD55" s="4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21.75" customHeight="1">
      <c r="A56" s="41"/>
      <c r="B56" s="41"/>
      <c r="C56" s="109"/>
      <c r="D56" s="10"/>
      <c r="E56" s="110"/>
      <c r="F56" s="110"/>
      <c r="G56" s="110"/>
      <c r="H56" s="110"/>
      <c r="I56" s="110"/>
      <c r="J56" s="149"/>
      <c r="K56" s="149"/>
      <c r="L56" s="149"/>
      <c r="M56" s="112"/>
      <c r="N56" s="10"/>
      <c r="O56" s="130"/>
      <c r="P56" s="142"/>
      <c r="Q56" s="143"/>
      <c r="R56" s="144"/>
      <c r="S56" s="144"/>
      <c r="T56" s="144"/>
      <c r="U56" s="144"/>
      <c r="V56" s="144"/>
      <c r="W56" s="137"/>
      <c r="X56" s="138"/>
      <c r="Y56" s="50"/>
      <c r="Z56" s="50"/>
      <c r="AA56" s="51"/>
      <c r="AB56" s="51"/>
      <c r="AC56" s="52"/>
      <c r="AD56" s="4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21.75" customHeight="1">
      <c r="A57" s="41"/>
      <c r="B57" s="41"/>
      <c r="C57" s="45" t="s">
        <v>754</v>
      </c>
      <c r="D57" s="41"/>
      <c r="E57" s="41"/>
      <c r="F57" s="41"/>
      <c r="G57" s="42"/>
      <c r="H57" s="42"/>
      <c r="I57" s="42"/>
      <c r="J57" s="42"/>
      <c r="K57" s="42"/>
      <c r="L57" s="42"/>
      <c r="M57" s="42"/>
      <c r="N57" s="10"/>
      <c r="O57" s="130"/>
      <c r="P57" s="142"/>
      <c r="Q57" s="143"/>
      <c r="R57" s="144"/>
      <c r="S57" s="144"/>
      <c r="T57" s="144"/>
      <c r="U57" s="144"/>
      <c r="V57" s="144"/>
      <c r="W57" s="137"/>
      <c r="X57" s="138"/>
      <c r="Y57" s="50"/>
      <c r="Z57" s="50"/>
      <c r="AA57" s="51"/>
      <c r="AB57" s="51"/>
      <c r="AC57" s="52"/>
      <c r="AD57" s="4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21.75" customHeight="1">
      <c r="A58" s="41"/>
      <c r="B58" s="41"/>
      <c r="C58" s="46" t="s">
        <v>24</v>
      </c>
      <c r="D58" s="47" t="s">
        <v>3</v>
      </c>
      <c r="E58" s="202" t="s">
        <v>43</v>
      </c>
      <c r="F58" s="203"/>
      <c r="G58" s="203"/>
      <c r="H58" s="203"/>
      <c r="I58" s="203"/>
      <c r="J58" s="207" t="s">
        <v>760</v>
      </c>
      <c r="K58" s="208"/>
      <c r="L58" s="209"/>
      <c r="M58" s="48" t="s">
        <v>74</v>
      </c>
      <c r="N58" s="10"/>
      <c r="O58" s="130"/>
      <c r="P58" s="142"/>
      <c r="Q58" s="143"/>
      <c r="R58" s="144"/>
      <c r="S58" s="144"/>
      <c r="T58" s="144"/>
      <c r="U58" s="144"/>
      <c r="V58" s="144"/>
      <c r="W58" s="137"/>
      <c r="X58" s="138"/>
      <c r="Y58" s="50"/>
      <c r="Z58" s="50"/>
      <c r="AA58" s="51"/>
      <c r="AB58" s="51"/>
      <c r="AC58" s="52"/>
      <c r="AD58" s="4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21.75" customHeight="1">
      <c r="A59" s="41"/>
      <c r="B59" s="41"/>
      <c r="C59" s="46" t="s">
        <v>56</v>
      </c>
      <c r="D59" s="47" t="s">
        <v>3</v>
      </c>
      <c r="E59" s="192" t="s">
        <v>20</v>
      </c>
      <c r="F59" s="193"/>
      <c r="G59" s="193"/>
      <c r="H59" s="193"/>
      <c r="I59" s="194"/>
      <c r="J59" s="195" t="s">
        <v>761</v>
      </c>
      <c r="K59" s="196"/>
      <c r="L59" s="197"/>
      <c r="M59" s="48" t="s">
        <v>26</v>
      </c>
      <c r="N59" s="10"/>
      <c r="O59" s="130"/>
      <c r="P59" s="142"/>
      <c r="Q59" s="143"/>
      <c r="R59" s="144"/>
      <c r="S59" s="144"/>
      <c r="T59" s="144"/>
      <c r="U59" s="144"/>
      <c r="V59" s="144"/>
      <c r="W59" s="137"/>
      <c r="X59" s="138"/>
      <c r="Y59" s="50"/>
      <c r="Z59" s="50"/>
      <c r="AA59" s="51"/>
      <c r="AB59" s="51"/>
      <c r="AC59" s="52"/>
      <c r="AD59" s="4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21.75" customHeight="1">
      <c r="A60" s="41"/>
      <c r="B60" s="41"/>
      <c r="C60" s="46" t="s">
        <v>52</v>
      </c>
      <c r="D60" s="47" t="s">
        <v>3</v>
      </c>
      <c r="E60" s="192" t="s">
        <v>38</v>
      </c>
      <c r="F60" s="193"/>
      <c r="G60" s="193"/>
      <c r="H60" s="193"/>
      <c r="I60" s="194"/>
      <c r="J60" s="207" t="s">
        <v>762</v>
      </c>
      <c r="K60" s="208"/>
      <c r="L60" s="209"/>
      <c r="M60" s="48" t="s">
        <v>42</v>
      </c>
      <c r="N60" s="10"/>
      <c r="O60" s="130"/>
      <c r="P60" s="142"/>
      <c r="Q60" s="143"/>
      <c r="R60" s="144"/>
      <c r="S60" s="144"/>
      <c r="T60" s="144"/>
      <c r="U60" s="144"/>
      <c r="V60" s="144"/>
      <c r="W60" s="137"/>
      <c r="X60" s="138"/>
      <c r="Y60" s="50"/>
      <c r="Z60" s="50"/>
      <c r="AA60" s="51"/>
      <c r="AB60" s="51"/>
      <c r="AC60" s="52"/>
      <c r="AD60" s="4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21.75" customHeight="1">
      <c r="A61" s="41"/>
      <c r="B61" s="41"/>
      <c r="C61" s="46" t="s">
        <v>23</v>
      </c>
      <c r="D61" s="47" t="s">
        <v>3</v>
      </c>
      <c r="E61" s="192" t="s">
        <v>47</v>
      </c>
      <c r="F61" s="193"/>
      <c r="G61" s="193"/>
      <c r="H61" s="193"/>
      <c r="I61" s="194"/>
      <c r="J61" s="195" t="s">
        <v>763</v>
      </c>
      <c r="K61" s="196"/>
      <c r="L61" s="197"/>
      <c r="M61" s="48" t="s">
        <v>123</v>
      </c>
      <c r="N61" s="10"/>
      <c r="O61" s="130"/>
      <c r="P61" s="142"/>
      <c r="Q61" s="143"/>
      <c r="R61" s="144"/>
      <c r="S61" s="144"/>
      <c r="T61" s="144"/>
      <c r="U61" s="144"/>
      <c r="V61" s="144"/>
      <c r="W61" s="137"/>
      <c r="X61" s="138"/>
      <c r="Y61" s="50"/>
      <c r="Z61" s="50"/>
      <c r="AA61" s="51"/>
      <c r="AB61" s="51"/>
      <c r="AC61" s="52"/>
      <c r="AD61" s="4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21.75" customHeight="1">
      <c r="A62" s="41"/>
      <c r="B62" s="41"/>
      <c r="C62" s="46" t="s">
        <v>40</v>
      </c>
      <c r="D62" s="47" t="s">
        <v>3</v>
      </c>
      <c r="E62" s="192" t="s">
        <v>16</v>
      </c>
      <c r="F62" s="193"/>
      <c r="G62" s="193"/>
      <c r="H62" s="193"/>
      <c r="I62" s="194"/>
      <c r="J62" s="195" t="s">
        <v>764</v>
      </c>
      <c r="K62" s="196"/>
      <c r="L62" s="197"/>
      <c r="M62" s="48" t="s">
        <v>26</v>
      </c>
      <c r="N62" s="10"/>
      <c r="O62" s="130"/>
      <c r="P62" s="142"/>
      <c r="Q62" s="143"/>
      <c r="R62" s="144"/>
      <c r="S62" s="144"/>
      <c r="T62" s="144"/>
      <c r="U62" s="144"/>
      <c r="V62" s="144"/>
      <c r="W62" s="137"/>
      <c r="X62" s="138"/>
      <c r="Y62" s="50"/>
      <c r="Z62" s="50"/>
      <c r="AA62" s="51"/>
      <c r="AB62" s="51"/>
      <c r="AC62" s="52"/>
      <c r="AD62" s="4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21.75" customHeight="1">
      <c r="A63" s="41"/>
      <c r="B63" s="41"/>
      <c r="C63" s="46" t="s">
        <v>24</v>
      </c>
      <c r="D63" s="47" t="s">
        <v>3</v>
      </c>
      <c r="E63" s="192" t="s">
        <v>50</v>
      </c>
      <c r="F63" s="193"/>
      <c r="G63" s="193"/>
      <c r="H63" s="193"/>
      <c r="I63" s="194"/>
      <c r="J63" s="195" t="s">
        <v>759</v>
      </c>
      <c r="K63" s="204"/>
      <c r="L63" s="205"/>
      <c r="M63" s="48" t="s">
        <v>74</v>
      </c>
      <c r="N63" s="10"/>
      <c r="O63" s="130"/>
      <c r="P63" s="142"/>
      <c r="Q63" s="143"/>
      <c r="R63" s="144"/>
      <c r="S63" s="144"/>
      <c r="T63" s="144"/>
      <c r="U63" s="144"/>
      <c r="V63" s="144"/>
      <c r="W63" s="137"/>
      <c r="X63" s="138"/>
      <c r="Y63" s="50"/>
      <c r="Z63" s="50"/>
      <c r="AA63" s="51"/>
      <c r="AB63" s="51"/>
      <c r="AC63" s="52"/>
      <c r="AD63" s="4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21.75" customHeight="1">
      <c r="A64" s="41"/>
      <c r="B64" s="41"/>
      <c r="C64" s="109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42"/>
      <c r="Q64" s="143"/>
      <c r="R64" s="144"/>
      <c r="S64" s="144"/>
      <c r="T64" s="144"/>
      <c r="U64" s="144"/>
      <c r="V64" s="144"/>
      <c r="W64" s="137"/>
      <c r="X64" s="138"/>
      <c r="Y64" s="50"/>
      <c r="Z64" s="50"/>
      <c r="AA64" s="51"/>
      <c r="AB64" s="51"/>
      <c r="AC64" s="52"/>
      <c r="AD64" s="4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21.75" customHeight="1">
      <c r="A65" s="41"/>
      <c r="B65" s="41"/>
      <c r="C65" s="45" t="s">
        <v>723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42"/>
      <c r="Q65" s="143"/>
      <c r="R65" s="144"/>
      <c r="S65" s="144"/>
      <c r="T65" s="144"/>
      <c r="U65" s="144"/>
      <c r="V65" s="144"/>
      <c r="W65" s="137"/>
      <c r="X65" s="138"/>
      <c r="Y65" s="50"/>
      <c r="Z65" s="50"/>
      <c r="AA65" s="51"/>
      <c r="AB65" s="51"/>
      <c r="AC65" s="52"/>
      <c r="AD65" s="4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21.75" customHeight="1">
      <c r="A66" s="41"/>
      <c r="B66" s="41"/>
      <c r="C66" s="46" t="s">
        <v>16</v>
      </c>
      <c r="D66" s="47" t="s">
        <v>3</v>
      </c>
      <c r="E66" s="202" t="s">
        <v>24</v>
      </c>
      <c r="F66" s="203"/>
      <c r="G66" s="203"/>
      <c r="H66" s="203"/>
      <c r="I66" s="203"/>
      <c r="J66" s="207" t="s">
        <v>725</v>
      </c>
      <c r="K66" s="208"/>
      <c r="L66" s="209"/>
      <c r="M66" s="48" t="s">
        <v>26</v>
      </c>
      <c r="N66" s="10"/>
      <c r="O66" s="130"/>
      <c r="P66" s="142"/>
      <c r="Q66" s="143"/>
      <c r="R66" s="144"/>
      <c r="S66" s="144"/>
      <c r="T66" s="144"/>
      <c r="U66" s="144"/>
      <c r="V66" s="144"/>
      <c r="W66" s="137"/>
      <c r="X66" s="138"/>
      <c r="Y66" s="50"/>
      <c r="Z66" s="50"/>
      <c r="AA66" s="51"/>
      <c r="AB66" s="51"/>
      <c r="AC66" s="52"/>
      <c r="AD66" s="4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21.75" customHeight="1">
      <c r="A67" s="41"/>
      <c r="B67" s="41"/>
      <c r="C67" s="46" t="s">
        <v>38</v>
      </c>
      <c r="D67" s="47" t="s">
        <v>3</v>
      </c>
      <c r="E67" s="192" t="s">
        <v>40</v>
      </c>
      <c r="F67" s="193"/>
      <c r="G67" s="193"/>
      <c r="H67" s="193"/>
      <c r="I67" s="194"/>
      <c r="J67" s="195" t="s">
        <v>726</v>
      </c>
      <c r="K67" s="196"/>
      <c r="L67" s="197"/>
      <c r="M67" s="48" t="s">
        <v>74</v>
      </c>
      <c r="N67" s="10"/>
      <c r="O67" s="130"/>
      <c r="P67" s="142"/>
      <c r="Q67" s="143"/>
      <c r="R67" s="144"/>
      <c r="S67" s="144"/>
      <c r="T67" s="144"/>
      <c r="U67" s="144"/>
      <c r="V67" s="144"/>
      <c r="W67" s="137"/>
      <c r="X67" s="138"/>
      <c r="Y67" s="50"/>
      <c r="Z67" s="50"/>
      <c r="AA67" s="51"/>
      <c r="AB67" s="51"/>
      <c r="AC67" s="52"/>
      <c r="AD67" s="4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21.75" customHeight="1">
      <c r="A68" s="41"/>
      <c r="B68" s="41"/>
      <c r="C68" s="46" t="s">
        <v>20</v>
      </c>
      <c r="D68" s="47" t="s">
        <v>3</v>
      </c>
      <c r="E68" s="192" t="s">
        <v>49</v>
      </c>
      <c r="F68" s="193"/>
      <c r="G68" s="193"/>
      <c r="H68" s="193"/>
      <c r="I68" s="194"/>
      <c r="J68" s="207" t="s">
        <v>727</v>
      </c>
      <c r="K68" s="208"/>
      <c r="L68" s="209"/>
      <c r="M68" s="48" t="s">
        <v>74</v>
      </c>
      <c r="N68" s="10"/>
      <c r="O68" s="130"/>
      <c r="P68" s="142"/>
      <c r="Q68" s="143"/>
      <c r="R68" s="144"/>
      <c r="S68" s="144"/>
      <c r="T68" s="144"/>
      <c r="U68" s="144"/>
      <c r="V68" s="144"/>
      <c r="W68" s="137"/>
      <c r="X68" s="138"/>
      <c r="Y68" s="50"/>
      <c r="Z68" s="50"/>
      <c r="AA68" s="51"/>
      <c r="AB68" s="51"/>
      <c r="AC68" s="52"/>
      <c r="AD68" s="4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21.75" customHeight="1">
      <c r="A69" s="41"/>
      <c r="B69" s="41"/>
      <c r="C69" s="46" t="s">
        <v>43</v>
      </c>
      <c r="D69" s="47" t="s">
        <v>3</v>
      </c>
      <c r="E69" s="192" t="s">
        <v>23</v>
      </c>
      <c r="F69" s="193"/>
      <c r="G69" s="193"/>
      <c r="H69" s="193"/>
      <c r="I69" s="194"/>
      <c r="J69" s="195" t="s">
        <v>728</v>
      </c>
      <c r="K69" s="196"/>
      <c r="L69" s="197"/>
      <c r="M69" s="48" t="s">
        <v>28</v>
      </c>
      <c r="N69" s="10"/>
      <c r="O69" s="130"/>
      <c r="P69" s="142"/>
      <c r="Q69" s="143"/>
      <c r="R69" s="144"/>
      <c r="S69" s="144"/>
      <c r="T69" s="144"/>
      <c r="U69" s="144"/>
      <c r="V69" s="144"/>
      <c r="W69" s="137"/>
      <c r="X69" s="138"/>
      <c r="Y69" s="50"/>
      <c r="Z69" s="50"/>
      <c r="AA69" s="51"/>
      <c r="AB69" s="51"/>
      <c r="AC69" s="52"/>
      <c r="AD69" s="4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21.75" customHeight="1">
      <c r="A70" s="41"/>
      <c r="B70" s="41"/>
      <c r="C70" s="46" t="s">
        <v>47</v>
      </c>
      <c r="D70" s="47" t="s">
        <v>3</v>
      </c>
      <c r="E70" s="192" t="s">
        <v>56</v>
      </c>
      <c r="F70" s="193"/>
      <c r="G70" s="193"/>
      <c r="H70" s="193"/>
      <c r="I70" s="194"/>
      <c r="J70" s="195" t="s">
        <v>729</v>
      </c>
      <c r="K70" s="196"/>
      <c r="L70" s="197"/>
      <c r="M70" s="48" t="s">
        <v>74</v>
      </c>
      <c r="N70" s="10"/>
      <c r="O70" s="130"/>
      <c r="P70" s="142"/>
      <c r="Q70" s="143"/>
      <c r="R70" s="144"/>
      <c r="S70" s="144"/>
      <c r="T70" s="144"/>
      <c r="U70" s="144"/>
      <c r="V70" s="144"/>
      <c r="W70" s="137"/>
      <c r="X70" s="138"/>
      <c r="Y70" s="50"/>
      <c r="Z70" s="50"/>
      <c r="AA70" s="51"/>
      <c r="AB70" s="51"/>
      <c r="AC70" s="52"/>
      <c r="AD70" s="4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21.75" customHeight="1">
      <c r="A71" s="41"/>
      <c r="B71" s="41"/>
      <c r="C71" s="109"/>
      <c r="D71" s="10"/>
      <c r="E71" s="110"/>
      <c r="F71" s="111"/>
      <c r="G71" s="111"/>
      <c r="H71" s="111"/>
      <c r="I71" s="111"/>
      <c r="J71" s="49"/>
      <c r="K71" s="2"/>
      <c r="L71" s="2"/>
      <c r="M71" s="112"/>
      <c r="N71" s="10"/>
      <c r="O71" s="130"/>
      <c r="P71" s="142"/>
      <c r="Q71" s="143"/>
      <c r="R71" s="144"/>
      <c r="S71" s="144"/>
      <c r="T71" s="144"/>
      <c r="U71" s="144"/>
      <c r="V71" s="144"/>
      <c r="W71" s="137"/>
      <c r="X71" s="138"/>
      <c r="Y71" s="50"/>
      <c r="Z71" s="50"/>
      <c r="AA71" s="51"/>
      <c r="AB71" s="51"/>
      <c r="AC71" s="52"/>
      <c r="AD71" s="4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21.75" customHeight="1">
      <c r="A72" s="41"/>
      <c r="B72" s="41"/>
      <c r="C72" s="109"/>
      <c r="D72" s="10"/>
      <c r="E72" s="110"/>
      <c r="F72" s="111"/>
      <c r="G72" s="111"/>
      <c r="H72" s="111"/>
      <c r="I72" s="111"/>
      <c r="J72" s="49"/>
      <c r="K72" s="2"/>
      <c r="L72" s="2"/>
      <c r="M72" s="112"/>
      <c r="N72" s="10"/>
      <c r="O72" s="130"/>
      <c r="P72" s="142"/>
      <c r="Q72" s="143"/>
      <c r="R72" s="144"/>
      <c r="S72" s="144"/>
      <c r="T72" s="144"/>
      <c r="U72" s="144"/>
      <c r="V72" s="144"/>
      <c r="W72" s="137"/>
      <c r="X72" s="138"/>
      <c r="Y72" s="50"/>
      <c r="Z72" s="50"/>
      <c r="AA72" s="51"/>
      <c r="AB72" s="51"/>
      <c r="AC72" s="52"/>
      <c r="AD72" s="4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21.75" customHeight="1">
      <c r="A73" s="41"/>
      <c r="B73" s="41"/>
      <c r="C73" s="45" t="s">
        <v>702</v>
      </c>
      <c r="D73" s="41"/>
      <c r="E73" s="41"/>
      <c r="F73" s="41"/>
      <c r="G73" s="42"/>
      <c r="H73" s="42"/>
      <c r="I73" s="42"/>
      <c r="J73" s="42"/>
      <c r="K73" s="42"/>
      <c r="L73" s="42"/>
      <c r="M73" s="42"/>
      <c r="N73" s="10"/>
      <c r="O73" s="130"/>
      <c r="P73" s="142"/>
      <c r="Q73" s="143"/>
      <c r="R73" s="144"/>
      <c r="S73" s="144"/>
      <c r="T73" s="144"/>
      <c r="U73" s="144"/>
      <c r="V73" s="144"/>
      <c r="W73" s="137"/>
      <c r="X73" s="138"/>
      <c r="Y73" s="50"/>
      <c r="Z73" s="50"/>
      <c r="AA73" s="51"/>
      <c r="AB73" s="51"/>
      <c r="AC73" s="52"/>
      <c r="AD73" s="4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21.75" customHeight="1">
      <c r="A74" s="41"/>
      <c r="B74" s="41"/>
      <c r="C74" s="46" t="s">
        <v>56</v>
      </c>
      <c r="D74" s="47" t="s">
        <v>3</v>
      </c>
      <c r="E74" s="192" t="s">
        <v>23</v>
      </c>
      <c r="F74" s="193"/>
      <c r="G74" s="193"/>
      <c r="H74" s="193"/>
      <c r="I74" s="194"/>
      <c r="J74" s="195" t="s">
        <v>709</v>
      </c>
      <c r="K74" s="204"/>
      <c r="L74" s="205"/>
      <c r="M74" s="48" t="s">
        <v>26</v>
      </c>
      <c r="N74" s="10"/>
      <c r="O74" s="130"/>
      <c r="P74" s="142"/>
      <c r="Q74" s="143"/>
      <c r="R74" s="144"/>
      <c r="S74" s="144"/>
      <c r="T74" s="144"/>
      <c r="U74" s="144"/>
      <c r="V74" s="144"/>
      <c r="W74" s="137"/>
      <c r="X74" s="138"/>
      <c r="Y74" s="50"/>
      <c r="Z74" s="50"/>
      <c r="AA74" s="51"/>
      <c r="AB74" s="51"/>
      <c r="AC74" s="52"/>
      <c r="AD74" s="4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21.75" customHeight="1">
      <c r="A75" s="41"/>
      <c r="B75" s="41"/>
      <c r="C75" s="46" t="s">
        <v>40</v>
      </c>
      <c r="D75" s="47" t="s">
        <v>3</v>
      </c>
      <c r="E75" s="202" t="s">
        <v>24</v>
      </c>
      <c r="F75" s="203"/>
      <c r="G75" s="203"/>
      <c r="H75" s="203"/>
      <c r="I75" s="203"/>
      <c r="J75" s="207" t="s">
        <v>710</v>
      </c>
      <c r="K75" s="208"/>
      <c r="L75" s="209"/>
      <c r="M75" s="48" t="s">
        <v>26</v>
      </c>
      <c r="N75" s="10"/>
      <c r="O75" s="130"/>
      <c r="P75" s="142"/>
      <c r="Q75" s="143"/>
      <c r="R75" s="144"/>
      <c r="S75" s="144"/>
      <c r="T75" s="144"/>
      <c r="U75" s="144"/>
      <c r="V75" s="144"/>
      <c r="W75" s="137"/>
      <c r="X75" s="138"/>
      <c r="Y75" s="50"/>
      <c r="Z75" s="50"/>
      <c r="AA75" s="51"/>
      <c r="AB75" s="51"/>
      <c r="AC75" s="52"/>
      <c r="AD75" s="4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21.75" customHeight="1">
      <c r="A76" s="41"/>
      <c r="B76" s="41"/>
      <c r="C76" s="46" t="s">
        <v>16</v>
      </c>
      <c r="D76" s="47" t="s">
        <v>3</v>
      </c>
      <c r="E76" s="192" t="s">
        <v>43</v>
      </c>
      <c r="F76" s="198"/>
      <c r="G76" s="198"/>
      <c r="H76" s="198"/>
      <c r="I76" s="199"/>
      <c r="J76" s="195" t="s">
        <v>711</v>
      </c>
      <c r="K76" s="204"/>
      <c r="L76" s="205"/>
      <c r="M76" s="48" t="s">
        <v>712</v>
      </c>
      <c r="N76" s="10"/>
      <c r="O76" s="130"/>
      <c r="P76" s="142"/>
      <c r="Q76" s="143"/>
      <c r="R76" s="144"/>
      <c r="S76" s="144"/>
      <c r="T76" s="144"/>
      <c r="U76" s="144"/>
      <c r="V76" s="144"/>
      <c r="W76" s="137"/>
      <c r="X76" s="138"/>
      <c r="Y76" s="50"/>
      <c r="Z76" s="50"/>
      <c r="AA76" s="51"/>
      <c r="AB76" s="51"/>
      <c r="AC76" s="52"/>
      <c r="AD76" s="4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21.75" customHeight="1">
      <c r="A77" s="41"/>
      <c r="B77" s="41"/>
      <c r="C77" s="46" t="s">
        <v>49</v>
      </c>
      <c r="D77" s="47" t="s">
        <v>3</v>
      </c>
      <c r="E77" s="192" t="s">
        <v>52</v>
      </c>
      <c r="F77" s="193"/>
      <c r="G77" s="193"/>
      <c r="H77" s="193"/>
      <c r="I77" s="194"/>
      <c r="J77" s="207" t="s">
        <v>713</v>
      </c>
      <c r="K77" s="208"/>
      <c r="L77" s="209"/>
      <c r="M77" s="48" t="s">
        <v>26</v>
      </c>
      <c r="N77" s="10"/>
      <c r="O77" s="130"/>
      <c r="P77" s="142"/>
      <c r="Q77" s="143"/>
      <c r="R77" s="144"/>
      <c r="S77" s="144"/>
      <c r="T77" s="144"/>
      <c r="U77" s="144"/>
      <c r="V77" s="144"/>
      <c r="W77" s="137"/>
      <c r="X77" s="138"/>
      <c r="Y77" s="50"/>
      <c r="Z77" s="50"/>
      <c r="AA77" s="51"/>
      <c r="AB77" s="51"/>
      <c r="AC77" s="52"/>
      <c r="AD77" s="4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21.75" customHeight="1">
      <c r="A78" s="41"/>
      <c r="B78" s="41"/>
      <c r="C78" s="46" t="s">
        <v>38</v>
      </c>
      <c r="D78" s="47" t="s">
        <v>3</v>
      </c>
      <c r="E78" s="202" t="s">
        <v>50</v>
      </c>
      <c r="F78" s="203"/>
      <c r="G78" s="203"/>
      <c r="H78" s="203"/>
      <c r="I78" s="203"/>
      <c r="J78" s="195" t="s">
        <v>714</v>
      </c>
      <c r="K78" s="204"/>
      <c r="L78" s="205"/>
      <c r="M78" s="48" t="s">
        <v>74</v>
      </c>
      <c r="N78" s="10"/>
      <c r="O78" s="130"/>
      <c r="P78" s="142"/>
      <c r="Q78" s="143"/>
      <c r="R78" s="144"/>
      <c r="S78" s="144"/>
      <c r="T78" s="144"/>
      <c r="U78" s="144"/>
      <c r="V78" s="144"/>
      <c r="W78" s="137"/>
      <c r="X78" s="138"/>
      <c r="Y78" s="50"/>
      <c r="Z78" s="50"/>
      <c r="AA78" s="51"/>
      <c r="AB78" s="51"/>
      <c r="AC78" s="52"/>
      <c r="AD78" s="4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21.75" customHeight="1">
      <c r="A79" s="41"/>
      <c r="B79" s="41"/>
      <c r="C79" s="109"/>
      <c r="D79" s="10"/>
      <c r="E79" s="110"/>
      <c r="F79" s="111"/>
      <c r="G79" s="111"/>
      <c r="H79" s="111"/>
      <c r="I79" s="111"/>
      <c r="J79" s="49"/>
      <c r="K79" s="2"/>
      <c r="L79" s="2"/>
      <c r="M79" s="112"/>
      <c r="N79" s="10"/>
      <c r="O79" s="130"/>
      <c r="P79" s="142"/>
      <c r="Q79" s="143"/>
      <c r="R79" s="144"/>
      <c r="S79" s="144"/>
      <c r="T79" s="144"/>
      <c r="U79" s="144"/>
      <c r="V79" s="144"/>
      <c r="W79" s="137"/>
      <c r="X79" s="138"/>
      <c r="Y79" s="50"/>
      <c r="Z79" s="50"/>
      <c r="AA79" s="51"/>
      <c r="AB79" s="51"/>
      <c r="AC79" s="52"/>
      <c r="AD79" s="4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21.75" customHeight="1">
      <c r="A80" s="41"/>
      <c r="B80" s="41"/>
      <c r="C80" s="45" t="s">
        <v>681</v>
      </c>
      <c r="D80" s="41"/>
      <c r="E80" s="41"/>
      <c r="F80" s="41"/>
      <c r="G80" s="42"/>
      <c r="H80" s="42"/>
      <c r="I80" s="42"/>
      <c r="J80" s="42"/>
      <c r="K80" s="42"/>
      <c r="L80" s="42"/>
      <c r="M80" s="42"/>
      <c r="N80" s="10"/>
      <c r="O80" s="130"/>
      <c r="P80" s="142"/>
      <c r="Q80" s="143"/>
      <c r="R80" s="144"/>
      <c r="S80" s="144"/>
      <c r="T80" s="144"/>
      <c r="U80" s="144"/>
      <c r="V80" s="144"/>
      <c r="W80" s="137"/>
      <c r="X80" s="138"/>
      <c r="Y80" s="50"/>
      <c r="Z80" s="50"/>
      <c r="AA80" s="51"/>
      <c r="AB80" s="51"/>
      <c r="AC80" s="52"/>
      <c r="AD80" s="4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21.75" customHeight="1">
      <c r="A81" s="41"/>
      <c r="B81" s="41"/>
      <c r="C81" s="46" t="s">
        <v>50</v>
      </c>
      <c r="D81" s="47" t="s">
        <v>3</v>
      </c>
      <c r="E81" s="192" t="s">
        <v>23</v>
      </c>
      <c r="F81" s="193"/>
      <c r="G81" s="193"/>
      <c r="H81" s="193"/>
      <c r="I81" s="194"/>
      <c r="J81" s="195" t="s">
        <v>691</v>
      </c>
      <c r="K81" s="204"/>
      <c r="L81" s="205"/>
      <c r="M81" s="48" t="s">
        <v>42</v>
      </c>
      <c r="N81" s="10"/>
      <c r="O81" s="130"/>
      <c r="P81" s="142"/>
      <c r="Q81" s="143"/>
      <c r="R81" s="144"/>
      <c r="S81" s="144"/>
      <c r="T81" s="144"/>
      <c r="U81" s="144"/>
      <c r="V81" s="144"/>
      <c r="W81" s="137"/>
      <c r="X81" s="138"/>
      <c r="Y81" s="50"/>
      <c r="Z81" s="50"/>
      <c r="AA81" s="51"/>
      <c r="AB81" s="51"/>
      <c r="AC81" s="52"/>
      <c r="AD81" s="4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21.75" customHeight="1">
      <c r="A82" s="41"/>
      <c r="B82" s="41"/>
      <c r="C82" s="46" t="s">
        <v>40</v>
      </c>
      <c r="D82" s="47" t="s">
        <v>3</v>
      </c>
      <c r="E82" s="202" t="s">
        <v>56</v>
      </c>
      <c r="F82" s="203"/>
      <c r="G82" s="203"/>
      <c r="H82" s="203"/>
      <c r="I82" s="203"/>
      <c r="J82" s="207" t="s">
        <v>689</v>
      </c>
      <c r="K82" s="208"/>
      <c r="L82" s="209"/>
      <c r="M82" s="48" t="s">
        <v>690</v>
      </c>
      <c r="N82" s="10"/>
      <c r="O82" s="130"/>
      <c r="P82" s="142"/>
      <c r="Q82" s="143"/>
      <c r="R82" s="144"/>
      <c r="S82" s="144"/>
      <c r="T82" s="144"/>
      <c r="U82" s="144"/>
      <c r="V82" s="144"/>
      <c r="W82" s="137"/>
      <c r="X82" s="138"/>
      <c r="Y82" s="50"/>
      <c r="Z82" s="50"/>
      <c r="AA82" s="51"/>
      <c r="AB82" s="51"/>
      <c r="AC82" s="52"/>
      <c r="AD82" s="4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21.75" customHeight="1">
      <c r="A83" s="41"/>
      <c r="B83" s="41"/>
      <c r="C83" s="46" t="s">
        <v>16</v>
      </c>
      <c r="D83" s="47" t="s">
        <v>3</v>
      </c>
      <c r="E83" s="192" t="s">
        <v>56</v>
      </c>
      <c r="F83" s="198"/>
      <c r="G83" s="198"/>
      <c r="H83" s="198"/>
      <c r="I83" s="199"/>
      <c r="J83" s="195" t="s">
        <v>688</v>
      </c>
      <c r="K83" s="204"/>
      <c r="L83" s="205"/>
      <c r="M83" s="48" t="s">
        <v>74</v>
      </c>
      <c r="N83" s="10"/>
      <c r="O83" s="130"/>
      <c r="P83" s="142"/>
      <c r="Q83" s="143"/>
      <c r="R83" s="144"/>
      <c r="S83" s="144"/>
      <c r="T83" s="144"/>
      <c r="U83" s="144"/>
      <c r="V83" s="144"/>
      <c r="W83" s="137"/>
      <c r="X83" s="138"/>
      <c r="Y83" s="50"/>
      <c r="Z83" s="50"/>
      <c r="AA83" s="51"/>
      <c r="AB83" s="51"/>
      <c r="AC83" s="52"/>
      <c r="AD83" s="4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21.75" customHeight="1">
      <c r="A84" s="41"/>
      <c r="B84" s="41"/>
      <c r="C84" s="46" t="s">
        <v>43</v>
      </c>
      <c r="D84" s="47" t="s">
        <v>3</v>
      </c>
      <c r="E84" s="192" t="s">
        <v>47</v>
      </c>
      <c r="F84" s="193"/>
      <c r="G84" s="193"/>
      <c r="H84" s="193"/>
      <c r="I84" s="194"/>
      <c r="J84" s="207" t="s">
        <v>687</v>
      </c>
      <c r="K84" s="208"/>
      <c r="L84" s="209"/>
      <c r="M84" s="48" t="s">
        <v>74</v>
      </c>
      <c r="N84" s="10"/>
      <c r="O84" s="130"/>
      <c r="P84" s="142"/>
      <c r="Q84" s="143"/>
      <c r="R84" s="144"/>
      <c r="S84" s="144"/>
      <c r="T84" s="144"/>
      <c r="U84" s="144"/>
      <c r="V84" s="144"/>
      <c r="W84" s="137"/>
      <c r="X84" s="138"/>
      <c r="Y84" s="50"/>
      <c r="Z84" s="50"/>
      <c r="AA84" s="51"/>
      <c r="AB84" s="51"/>
      <c r="AC84" s="52"/>
      <c r="AD84" s="4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21.75" customHeight="1">
      <c r="A85" s="41"/>
      <c r="B85" s="41"/>
      <c r="C85" s="46" t="s">
        <v>40</v>
      </c>
      <c r="D85" s="47" t="s">
        <v>3</v>
      </c>
      <c r="E85" s="202" t="s">
        <v>52</v>
      </c>
      <c r="F85" s="203"/>
      <c r="G85" s="203"/>
      <c r="H85" s="203"/>
      <c r="I85" s="203"/>
      <c r="J85" s="195" t="s">
        <v>686</v>
      </c>
      <c r="K85" s="204"/>
      <c r="L85" s="205"/>
      <c r="M85" s="48" t="s">
        <v>26</v>
      </c>
      <c r="N85" s="10"/>
      <c r="O85" s="130"/>
      <c r="P85" s="142"/>
      <c r="Q85" s="143"/>
      <c r="R85" s="144"/>
      <c r="S85" s="144"/>
      <c r="T85" s="144"/>
      <c r="U85" s="144"/>
      <c r="V85" s="144"/>
      <c r="W85" s="137"/>
      <c r="X85" s="138"/>
      <c r="Y85" s="50"/>
      <c r="Z85" s="50"/>
      <c r="AA85" s="51"/>
      <c r="AB85" s="51"/>
      <c r="AC85" s="52"/>
      <c r="AD85" s="4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21.75" customHeight="1">
      <c r="A86" s="41"/>
      <c r="B86" s="41"/>
      <c r="C86" s="46" t="s">
        <v>20</v>
      </c>
      <c r="D86" s="47" t="s">
        <v>3</v>
      </c>
      <c r="E86" s="202" t="s">
        <v>23</v>
      </c>
      <c r="F86" s="203"/>
      <c r="G86" s="203"/>
      <c r="H86" s="203"/>
      <c r="I86" s="203"/>
      <c r="J86" s="195" t="s">
        <v>685</v>
      </c>
      <c r="K86" s="204"/>
      <c r="L86" s="205"/>
      <c r="M86" s="48" t="s">
        <v>26</v>
      </c>
      <c r="N86" s="10"/>
      <c r="O86" s="130"/>
      <c r="P86" s="142"/>
      <c r="Q86" s="143"/>
      <c r="R86" s="144"/>
      <c r="S86" s="144"/>
      <c r="T86" s="144"/>
      <c r="U86" s="144"/>
      <c r="V86" s="144"/>
      <c r="W86" s="137"/>
      <c r="X86" s="138"/>
      <c r="Y86" s="50"/>
      <c r="Z86" s="50"/>
      <c r="AA86" s="51"/>
      <c r="AB86" s="51"/>
      <c r="AC86" s="52"/>
      <c r="AD86" s="4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21.75" customHeight="1">
      <c r="A87" s="41"/>
      <c r="B87" s="41"/>
      <c r="C87" s="109"/>
      <c r="D87" s="10"/>
      <c r="E87" s="110"/>
      <c r="F87" s="111"/>
      <c r="G87" s="111"/>
      <c r="H87" s="111"/>
      <c r="I87" s="111"/>
      <c r="J87" s="49"/>
      <c r="K87" s="2"/>
      <c r="L87" s="2"/>
      <c r="M87" s="112"/>
      <c r="N87" s="10"/>
      <c r="O87" s="130"/>
      <c r="P87" s="142"/>
      <c r="Q87" s="143"/>
      <c r="R87" s="144"/>
      <c r="S87" s="144"/>
      <c r="T87" s="144"/>
      <c r="U87" s="144"/>
      <c r="V87" s="144"/>
      <c r="W87" s="137"/>
      <c r="X87" s="138"/>
      <c r="Y87" s="50"/>
      <c r="Z87" s="50"/>
      <c r="AA87" s="51"/>
      <c r="AB87" s="51"/>
      <c r="AC87" s="52"/>
      <c r="AD87" s="4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21.75" customHeight="1">
      <c r="A88" s="41"/>
      <c r="B88" s="41"/>
      <c r="C88" s="45" t="s">
        <v>672</v>
      </c>
      <c r="D88" s="41"/>
      <c r="E88" s="41"/>
      <c r="F88" s="41"/>
      <c r="G88" s="42"/>
      <c r="H88" s="42"/>
      <c r="I88" s="42"/>
      <c r="J88" s="42"/>
      <c r="K88" s="42"/>
      <c r="L88" s="42"/>
      <c r="M88" s="42"/>
      <c r="N88" s="10"/>
      <c r="O88" s="130"/>
      <c r="P88" s="142"/>
      <c r="Q88" s="143"/>
      <c r="R88" s="144"/>
      <c r="S88" s="144"/>
      <c r="T88" s="144"/>
      <c r="U88" s="144"/>
      <c r="V88" s="144"/>
      <c r="W88" s="137"/>
      <c r="X88" s="138"/>
      <c r="Y88" s="50"/>
      <c r="Z88" s="50"/>
      <c r="AA88" s="51"/>
      <c r="AB88" s="51"/>
      <c r="AC88" s="52"/>
      <c r="AD88" s="4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21.75" customHeight="1">
      <c r="A89" s="41"/>
      <c r="B89" s="41"/>
      <c r="C89" s="46" t="s">
        <v>40</v>
      </c>
      <c r="D89" s="47" t="s">
        <v>3</v>
      </c>
      <c r="E89" s="202" t="s">
        <v>20</v>
      </c>
      <c r="F89" s="203"/>
      <c r="G89" s="203"/>
      <c r="H89" s="203"/>
      <c r="I89" s="203"/>
      <c r="J89" s="207" t="s">
        <v>647</v>
      </c>
      <c r="K89" s="208"/>
      <c r="L89" s="209"/>
      <c r="M89" s="48" t="s">
        <v>26</v>
      </c>
      <c r="N89" s="10"/>
      <c r="O89" s="130"/>
      <c r="P89" s="142"/>
      <c r="Q89" s="143"/>
      <c r="R89" s="144"/>
      <c r="S89" s="144"/>
      <c r="T89" s="144"/>
      <c r="U89" s="144"/>
      <c r="V89" s="144"/>
      <c r="W89" s="137"/>
      <c r="X89" s="138"/>
      <c r="Y89" s="50"/>
      <c r="Z89" s="50"/>
      <c r="AA89" s="51"/>
      <c r="AB89" s="51"/>
      <c r="AC89" s="52"/>
      <c r="AD89" s="4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21.75" customHeight="1">
      <c r="A90" s="41"/>
      <c r="B90" s="41"/>
      <c r="C90" s="46" t="s">
        <v>38</v>
      </c>
      <c r="D90" s="47" t="s">
        <v>3</v>
      </c>
      <c r="E90" s="192" t="s">
        <v>49</v>
      </c>
      <c r="F90" s="198"/>
      <c r="G90" s="198"/>
      <c r="H90" s="198"/>
      <c r="I90" s="199"/>
      <c r="J90" s="195" t="s">
        <v>673</v>
      </c>
      <c r="K90" s="204"/>
      <c r="L90" s="205"/>
      <c r="M90" s="48" t="s">
        <v>74</v>
      </c>
      <c r="N90" s="10"/>
      <c r="O90" s="130"/>
      <c r="P90" s="142"/>
      <c r="Q90" s="143"/>
      <c r="R90" s="144"/>
      <c r="S90" s="144"/>
      <c r="T90" s="144"/>
      <c r="U90" s="144"/>
      <c r="V90" s="144"/>
      <c r="W90" s="137"/>
      <c r="X90" s="138"/>
      <c r="Y90" s="50"/>
      <c r="Z90" s="50"/>
      <c r="AA90" s="51"/>
      <c r="AB90" s="51"/>
      <c r="AC90" s="52"/>
      <c r="AD90" s="4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21.75" customHeight="1">
      <c r="A91" s="41"/>
      <c r="B91" s="41"/>
      <c r="C91" s="46" t="s">
        <v>52</v>
      </c>
      <c r="D91" s="47" t="s">
        <v>3</v>
      </c>
      <c r="E91" s="192" t="s">
        <v>23</v>
      </c>
      <c r="F91" s="193"/>
      <c r="G91" s="193"/>
      <c r="H91" s="193"/>
      <c r="I91" s="194"/>
      <c r="J91" s="207" t="s">
        <v>674</v>
      </c>
      <c r="K91" s="208"/>
      <c r="L91" s="209"/>
      <c r="M91" s="48" t="s">
        <v>74</v>
      </c>
      <c r="N91" s="10"/>
      <c r="O91" s="130"/>
      <c r="P91" s="142"/>
      <c r="Q91" s="143"/>
      <c r="R91" s="144"/>
      <c r="S91" s="144"/>
      <c r="T91" s="144"/>
      <c r="U91" s="144"/>
      <c r="V91" s="144"/>
      <c r="W91" s="137"/>
      <c r="X91" s="138"/>
      <c r="Y91" s="50"/>
      <c r="Z91" s="50"/>
      <c r="AA91" s="51"/>
      <c r="AB91" s="51"/>
      <c r="AC91" s="52"/>
      <c r="AD91" s="4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21.75" customHeight="1">
      <c r="A92" s="41"/>
      <c r="B92" s="41"/>
      <c r="C92" s="46" t="s">
        <v>24</v>
      </c>
      <c r="D92" s="47" t="s">
        <v>3</v>
      </c>
      <c r="E92" s="202" t="s">
        <v>56</v>
      </c>
      <c r="F92" s="203"/>
      <c r="G92" s="203"/>
      <c r="H92" s="203"/>
      <c r="I92" s="203"/>
      <c r="J92" s="195" t="s">
        <v>675</v>
      </c>
      <c r="K92" s="204"/>
      <c r="L92" s="205"/>
      <c r="M92" s="48" t="s">
        <v>28</v>
      </c>
      <c r="N92" s="10"/>
      <c r="O92" s="130"/>
      <c r="P92" s="142"/>
      <c r="Q92" s="143"/>
      <c r="R92" s="144"/>
      <c r="S92" s="144"/>
      <c r="T92" s="144"/>
      <c r="U92" s="144"/>
      <c r="V92" s="144"/>
      <c r="W92" s="137"/>
      <c r="X92" s="138"/>
      <c r="Y92" s="50"/>
      <c r="Z92" s="50"/>
      <c r="AA92" s="51"/>
      <c r="AB92" s="51"/>
      <c r="AC92" s="52"/>
      <c r="AD92" s="4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21.75" customHeight="1">
      <c r="A93" s="41"/>
      <c r="B93" s="41"/>
      <c r="C93" s="46" t="s">
        <v>38</v>
      </c>
      <c r="D93" s="47" t="s">
        <v>3</v>
      </c>
      <c r="E93" s="192" t="s">
        <v>23</v>
      </c>
      <c r="F93" s="193"/>
      <c r="G93" s="193"/>
      <c r="H93" s="193"/>
      <c r="I93" s="194"/>
      <c r="J93" s="195" t="s">
        <v>648</v>
      </c>
      <c r="K93" s="204"/>
      <c r="L93" s="205"/>
      <c r="M93" s="48" t="s">
        <v>74</v>
      </c>
      <c r="N93" s="10"/>
      <c r="O93" s="130"/>
      <c r="P93" s="142"/>
      <c r="Q93" s="143"/>
      <c r="R93" s="144"/>
      <c r="S93" s="144"/>
      <c r="T93" s="144"/>
      <c r="U93" s="144"/>
      <c r="V93" s="144"/>
      <c r="W93" s="137"/>
      <c r="X93" s="138"/>
      <c r="Y93" s="50"/>
      <c r="Z93" s="50"/>
      <c r="AA93" s="51"/>
      <c r="AB93" s="51"/>
      <c r="AC93" s="52"/>
      <c r="AD93" s="4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21.75" customHeight="1">
      <c r="A94" s="41"/>
      <c r="B94" s="41"/>
      <c r="C94" s="109"/>
      <c r="D94" s="10"/>
      <c r="E94" s="110"/>
      <c r="F94" s="111"/>
      <c r="G94" s="111"/>
      <c r="H94" s="111"/>
      <c r="I94" s="111"/>
      <c r="J94" s="49"/>
      <c r="K94" s="2"/>
      <c r="L94" s="2"/>
      <c r="M94" s="112"/>
      <c r="N94" s="10"/>
      <c r="O94" s="130"/>
      <c r="P94" s="142"/>
      <c r="Q94" s="143"/>
      <c r="R94" s="144"/>
      <c r="S94" s="144"/>
      <c r="T94" s="144"/>
      <c r="U94" s="144"/>
      <c r="V94" s="144"/>
      <c r="W94" s="137"/>
      <c r="X94" s="138"/>
      <c r="Y94" s="50"/>
      <c r="Z94" s="50"/>
      <c r="AA94" s="51"/>
      <c r="AB94" s="51"/>
      <c r="AC94" s="52"/>
      <c r="AD94" s="4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21.75" customHeight="1">
      <c r="A95" s="41"/>
      <c r="B95" s="41"/>
      <c r="C95" s="45" t="s">
        <v>625</v>
      </c>
      <c r="D95" s="41"/>
      <c r="E95" s="41"/>
      <c r="F95" s="41"/>
      <c r="G95" s="42"/>
      <c r="H95" s="42"/>
      <c r="I95" s="42"/>
      <c r="J95" s="42"/>
      <c r="K95" s="42"/>
      <c r="L95" s="42"/>
      <c r="M95" s="42"/>
      <c r="N95" s="10"/>
      <c r="O95" s="130"/>
      <c r="P95" s="142"/>
      <c r="Q95" s="143"/>
      <c r="R95" s="144"/>
      <c r="S95" s="144"/>
      <c r="T95" s="144"/>
      <c r="U95" s="144"/>
      <c r="V95" s="144"/>
      <c r="W95" s="137"/>
      <c r="X95" s="138"/>
      <c r="Y95" s="50"/>
      <c r="Z95" s="50"/>
      <c r="AA95" s="51"/>
      <c r="AB95" s="51"/>
      <c r="AC95" s="52"/>
      <c r="AD95" s="4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21.75" customHeight="1">
      <c r="A96" s="41"/>
      <c r="B96" s="41"/>
      <c r="C96" s="46" t="s">
        <v>24</v>
      </c>
      <c r="D96" s="47" t="s">
        <v>3</v>
      </c>
      <c r="E96" s="202" t="s">
        <v>47</v>
      </c>
      <c r="F96" s="203"/>
      <c r="G96" s="203"/>
      <c r="H96" s="203"/>
      <c r="I96" s="203"/>
      <c r="J96" s="195" t="s">
        <v>631</v>
      </c>
      <c r="K96" s="204"/>
      <c r="L96" s="205"/>
      <c r="M96" s="48" t="s">
        <v>74</v>
      </c>
      <c r="N96" s="10"/>
      <c r="O96" s="130"/>
      <c r="P96" s="142"/>
      <c r="Q96" s="143"/>
      <c r="R96" s="144"/>
      <c r="S96" s="144"/>
      <c r="T96" s="144"/>
      <c r="U96" s="144"/>
      <c r="V96" s="144"/>
      <c r="W96" s="137"/>
      <c r="X96" s="138"/>
      <c r="Y96" s="50"/>
      <c r="Z96" s="50"/>
      <c r="AA96" s="51"/>
      <c r="AB96" s="51"/>
      <c r="AC96" s="52"/>
      <c r="AD96" s="4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21.75" customHeight="1">
      <c r="A97" s="41"/>
      <c r="B97" s="41"/>
      <c r="C97" s="46" t="s">
        <v>49</v>
      </c>
      <c r="D97" s="47" t="s">
        <v>3</v>
      </c>
      <c r="E97" s="202" t="s">
        <v>43</v>
      </c>
      <c r="F97" s="203"/>
      <c r="G97" s="203"/>
      <c r="H97" s="203"/>
      <c r="I97" s="203"/>
      <c r="J97" s="207" t="s">
        <v>627</v>
      </c>
      <c r="K97" s="208"/>
      <c r="L97" s="209"/>
      <c r="M97" s="48" t="s">
        <v>42</v>
      </c>
      <c r="N97" s="10"/>
      <c r="O97" s="130"/>
      <c r="P97" s="142"/>
      <c r="Q97" s="143"/>
      <c r="R97" s="144"/>
      <c r="S97" s="144"/>
      <c r="T97" s="144"/>
      <c r="U97" s="144"/>
      <c r="V97" s="144"/>
      <c r="W97" s="137"/>
      <c r="X97" s="138"/>
      <c r="Y97" s="50"/>
      <c r="Z97" s="50"/>
      <c r="AA97" s="51"/>
      <c r="AB97" s="51"/>
      <c r="AC97" s="52"/>
      <c r="AD97" s="4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21.75" customHeight="1">
      <c r="A98" s="41"/>
      <c r="B98" s="41"/>
      <c r="C98" s="46" t="s">
        <v>16</v>
      </c>
      <c r="D98" s="47" t="s">
        <v>3</v>
      </c>
      <c r="E98" s="192" t="s">
        <v>52</v>
      </c>
      <c r="F98" s="198"/>
      <c r="G98" s="198"/>
      <c r="H98" s="198"/>
      <c r="I98" s="199"/>
      <c r="J98" s="195" t="s">
        <v>630</v>
      </c>
      <c r="K98" s="204"/>
      <c r="L98" s="205"/>
      <c r="M98" s="48" t="s">
        <v>28</v>
      </c>
      <c r="N98" s="10"/>
      <c r="O98" s="130"/>
      <c r="P98" s="142"/>
      <c r="Q98" s="143"/>
      <c r="R98" s="144"/>
      <c r="S98" s="144"/>
      <c r="T98" s="144"/>
      <c r="U98" s="144"/>
      <c r="V98" s="144"/>
      <c r="W98" s="137"/>
      <c r="X98" s="138"/>
      <c r="Y98" s="50"/>
      <c r="Z98" s="50"/>
      <c r="AA98" s="51"/>
      <c r="AB98" s="51"/>
      <c r="AC98" s="52"/>
      <c r="AD98" s="4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21.75" customHeight="1">
      <c r="A99" s="41"/>
      <c r="B99" s="41"/>
      <c r="C99" s="46" t="s">
        <v>50</v>
      </c>
      <c r="D99" s="47" t="s">
        <v>3</v>
      </c>
      <c r="E99" s="192" t="s">
        <v>56</v>
      </c>
      <c r="F99" s="193"/>
      <c r="G99" s="193"/>
      <c r="H99" s="193"/>
      <c r="I99" s="194"/>
      <c r="J99" s="207" t="s">
        <v>629</v>
      </c>
      <c r="K99" s="208"/>
      <c r="L99" s="209"/>
      <c r="M99" s="48" t="s">
        <v>74</v>
      </c>
      <c r="N99" s="10"/>
      <c r="O99" s="130"/>
      <c r="P99" s="142"/>
      <c r="Q99" s="143"/>
      <c r="R99" s="144"/>
      <c r="S99" s="144"/>
      <c r="T99" s="144"/>
      <c r="U99" s="144"/>
      <c r="V99" s="144"/>
      <c r="W99" s="137"/>
      <c r="X99" s="138"/>
      <c r="Y99" s="50"/>
      <c r="Z99" s="50"/>
      <c r="AA99" s="51"/>
      <c r="AB99" s="51"/>
      <c r="AC99" s="52"/>
      <c r="AD99" s="4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21.75" customHeight="1">
      <c r="A100" s="41"/>
      <c r="B100" s="41"/>
      <c r="C100" s="46" t="s">
        <v>38</v>
      </c>
      <c r="D100" s="47" t="s">
        <v>3</v>
      </c>
      <c r="E100" s="202" t="s">
        <v>23</v>
      </c>
      <c r="F100" s="203"/>
      <c r="G100" s="203"/>
      <c r="H100" s="203"/>
      <c r="I100" s="203"/>
      <c r="J100" s="195" t="s">
        <v>628</v>
      </c>
      <c r="K100" s="204"/>
      <c r="L100" s="205"/>
      <c r="M100" s="48" t="s">
        <v>28</v>
      </c>
      <c r="N100" s="10"/>
      <c r="O100" s="130"/>
      <c r="P100" s="142"/>
      <c r="Q100" s="143"/>
      <c r="R100" s="144"/>
      <c r="S100" s="144"/>
      <c r="T100" s="144"/>
      <c r="U100" s="144"/>
      <c r="V100" s="144"/>
      <c r="W100" s="137"/>
      <c r="X100" s="138"/>
      <c r="Y100" s="50"/>
      <c r="Z100" s="50"/>
      <c r="AA100" s="51"/>
      <c r="AB100" s="51"/>
      <c r="AC100" s="52"/>
      <c r="AD100" s="4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21.75" customHeight="1">
      <c r="A101" s="41"/>
      <c r="B101" s="41"/>
      <c r="C101" s="109"/>
      <c r="D101" s="10"/>
      <c r="E101" s="110"/>
      <c r="F101" s="111"/>
      <c r="G101" s="111"/>
      <c r="H101" s="111"/>
      <c r="I101" s="111"/>
      <c r="J101" s="49"/>
      <c r="K101" s="2"/>
      <c r="L101" s="2"/>
      <c r="M101" s="112"/>
      <c r="N101" s="10"/>
      <c r="O101" s="130"/>
      <c r="P101" s="142"/>
      <c r="Q101" s="143"/>
      <c r="R101" s="144"/>
      <c r="S101" s="144"/>
      <c r="T101" s="144"/>
      <c r="U101" s="144"/>
      <c r="V101" s="144"/>
      <c r="W101" s="137"/>
      <c r="X101" s="138"/>
      <c r="Y101" s="50"/>
      <c r="Z101" s="50"/>
      <c r="AA101" s="51"/>
      <c r="AB101" s="51"/>
      <c r="AC101" s="52"/>
      <c r="AD101" s="4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21.75" customHeight="1">
      <c r="A102" s="41"/>
      <c r="B102" s="41"/>
      <c r="C102" s="45" t="s">
        <v>607</v>
      </c>
      <c r="D102" s="41"/>
      <c r="E102" s="41"/>
      <c r="F102" s="41"/>
      <c r="G102" s="42"/>
      <c r="H102" s="42"/>
      <c r="I102" s="42"/>
      <c r="J102" s="42"/>
      <c r="K102" s="42"/>
      <c r="L102" s="42"/>
      <c r="M102" s="42"/>
      <c r="N102" s="10"/>
      <c r="O102" s="130"/>
      <c r="P102" s="142"/>
      <c r="Q102" s="143"/>
      <c r="R102" s="144"/>
      <c r="S102" s="144"/>
      <c r="T102" s="144"/>
      <c r="U102" s="144"/>
      <c r="V102" s="144"/>
      <c r="W102" s="137"/>
      <c r="X102" s="138"/>
      <c r="Y102" s="50"/>
      <c r="Z102" s="50"/>
      <c r="AA102" s="51"/>
      <c r="AB102" s="51"/>
      <c r="AC102" s="52"/>
      <c r="AD102" s="4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21.75" customHeight="1">
      <c r="A103" s="41"/>
      <c r="B103" s="41"/>
      <c r="C103" s="46" t="s">
        <v>40</v>
      </c>
      <c r="D103" s="47" t="s">
        <v>3</v>
      </c>
      <c r="E103" s="192" t="s">
        <v>43</v>
      </c>
      <c r="F103" s="193"/>
      <c r="G103" s="193"/>
      <c r="H103" s="193"/>
      <c r="I103" s="194"/>
      <c r="J103" s="195" t="s">
        <v>611</v>
      </c>
      <c r="K103" s="204"/>
      <c r="L103" s="205"/>
      <c r="M103" s="48" t="s">
        <v>42</v>
      </c>
      <c r="N103" s="10"/>
      <c r="O103" s="130"/>
      <c r="P103" s="142"/>
      <c r="Q103" s="143"/>
      <c r="R103" s="144"/>
      <c r="S103" s="144"/>
      <c r="T103" s="144"/>
      <c r="U103" s="144"/>
      <c r="V103" s="144"/>
      <c r="W103" s="137"/>
      <c r="X103" s="138"/>
      <c r="Y103" s="50"/>
      <c r="Z103" s="50"/>
      <c r="AA103" s="51"/>
      <c r="AB103" s="51"/>
      <c r="AC103" s="52"/>
      <c r="AD103" s="4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21.75" customHeight="1">
      <c r="A104" s="41"/>
      <c r="B104" s="41"/>
      <c r="C104" s="46" t="s">
        <v>49</v>
      </c>
      <c r="D104" s="47" t="s">
        <v>3</v>
      </c>
      <c r="E104" s="202" t="s">
        <v>56</v>
      </c>
      <c r="F104" s="203"/>
      <c r="G104" s="203"/>
      <c r="H104" s="203"/>
      <c r="I104" s="203"/>
      <c r="J104" s="207" t="s">
        <v>612</v>
      </c>
      <c r="K104" s="208"/>
      <c r="L104" s="209"/>
      <c r="M104" s="48" t="s">
        <v>42</v>
      </c>
      <c r="N104" s="10"/>
      <c r="O104" s="130"/>
      <c r="P104" s="142"/>
      <c r="Q104" s="143"/>
      <c r="R104" s="144"/>
      <c r="S104" s="144"/>
      <c r="T104" s="144"/>
      <c r="U104" s="144"/>
      <c r="V104" s="144"/>
      <c r="W104" s="137"/>
      <c r="X104" s="138"/>
      <c r="Y104" s="50"/>
      <c r="Z104" s="50"/>
      <c r="AA104" s="51"/>
      <c r="AB104" s="51"/>
      <c r="AC104" s="52"/>
      <c r="AD104" s="4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21.75" customHeight="1">
      <c r="A105" s="41"/>
      <c r="B105" s="41"/>
      <c r="C105" s="46" t="s">
        <v>47</v>
      </c>
      <c r="D105" s="47" t="s">
        <v>3</v>
      </c>
      <c r="E105" s="192" t="s">
        <v>52</v>
      </c>
      <c r="F105" s="198"/>
      <c r="G105" s="198"/>
      <c r="H105" s="198"/>
      <c r="I105" s="199"/>
      <c r="J105" s="195" t="s">
        <v>614</v>
      </c>
      <c r="K105" s="204"/>
      <c r="L105" s="205"/>
      <c r="M105" s="48" t="s">
        <v>42</v>
      </c>
      <c r="N105" s="10"/>
      <c r="O105" s="130"/>
      <c r="P105" s="142"/>
      <c r="Q105" s="143"/>
      <c r="R105" s="144"/>
      <c r="S105" s="144"/>
      <c r="T105" s="144"/>
      <c r="U105" s="144"/>
      <c r="V105" s="144"/>
      <c r="W105" s="137"/>
      <c r="X105" s="138"/>
      <c r="Y105" s="50"/>
      <c r="Z105" s="50"/>
      <c r="AA105" s="51"/>
      <c r="AB105" s="51"/>
      <c r="AC105" s="52"/>
      <c r="AD105" s="4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21.75" customHeight="1">
      <c r="A106" s="41"/>
      <c r="B106" s="41"/>
      <c r="C106" s="46" t="s">
        <v>16</v>
      </c>
      <c r="D106" s="47" t="s">
        <v>3</v>
      </c>
      <c r="E106" s="192" t="s">
        <v>38</v>
      </c>
      <c r="F106" s="193"/>
      <c r="G106" s="193"/>
      <c r="H106" s="193"/>
      <c r="I106" s="194"/>
      <c r="J106" s="207" t="s">
        <v>613</v>
      </c>
      <c r="K106" s="208"/>
      <c r="L106" s="209"/>
      <c r="M106" s="48" t="s">
        <v>74</v>
      </c>
      <c r="N106" s="10"/>
      <c r="O106" s="130"/>
      <c r="P106" s="142"/>
      <c r="Q106" s="143"/>
      <c r="R106" s="144"/>
      <c r="S106" s="144"/>
      <c r="T106" s="144"/>
      <c r="U106" s="144"/>
      <c r="V106" s="144"/>
      <c r="W106" s="137"/>
      <c r="X106" s="138"/>
      <c r="Y106" s="50"/>
      <c r="Z106" s="50"/>
      <c r="AA106" s="51"/>
      <c r="AB106" s="51"/>
      <c r="AC106" s="52"/>
      <c r="AD106" s="4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21.75" customHeight="1">
      <c r="A107" s="41"/>
      <c r="B107" s="41"/>
      <c r="C107" s="46" t="s">
        <v>23</v>
      </c>
      <c r="D107" s="47" t="s">
        <v>3</v>
      </c>
      <c r="E107" s="202" t="s">
        <v>610</v>
      </c>
      <c r="F107" s="203"/>
      <c r="G107" s="203"/>
      <c r="H107" s="203"/>
      <c r="I107" s="203"/>
      <c r="J107" s="195" t="s">
        <v>617</v>
      </c>
      <c r="K107" s="204"/>
      <c r="L107" s="205"/>
      <c r="M107" s="48" t="s">
        <v>26</v>
      </c>
      <c r="N107" s="10"/>
      <c r="O107" s="130"/>
      <c r="P107" s="142"/>
      <c r="Q107" s="143"/>
      <c r="R107" s="144"/>
      <c r="S107" s="144"/>
      <c r="T107" s="144"/>
      <c r="U107" s="144"/>
      <c r="V107" s="144"/>
      <c r="W107" s="137"/>
      <c r="X107" s="138"/>
      <c r="Y107" s="50"/>
      <c r="Z107" s="50"/>
      <c r="AA107" s="51"/>
      <c r="AB107" s="51"/>
      <c r="AC107" s="52"/>
      <c r="AD107" s="4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21.75" customHeight="1">
      <c r="A108" s="41"/>
      <c r="B108" s="41"/>
      <c r="C108" s="46" t="s">
        <v>20</v>
      </c>
      <c r="D108" s="47" t="s">
        <v>3</v>
      </c>
      <c r="E108" s="202" t="s">
        <v>50</v>
      </c>
      <c r="F108" s="203"/>
      <c r="G108" s="203"/>
      <c r="H108" s="203"/>
      <c r="I108" s="203"/>
      <c r="J108" s="195" t="s">
        <v>618</v>
      </c>
      <c r="K108" s="204"/>
      <c r="L108" s="205"/>
      <c r="M108" s="48" t="s">
        <v>28</v>
      </c>
      <c r="N108" s="10"/>
      <c r="O108" s="130"/>
      <c r="P108" s="142"/>
      <c r="Q108" s="143"/>
      <c r="R108" s="144"/>
      <c r="S108" s="144"/>
      <c r="T108" s="144"/>
      <c r="U108" s="144"/>
      <c r="V108" s="144"/>
      <c r="W108" s="137"/>
      <c r="X108" s="138"/>
      <c r="Y108" s="50"/>
      <c r="Z108" s="50"/>
      <c r="AA108" s="51"/>
      <c r="AB108" s="51"/>
      <c r="AC108" s="52"/>
      <c r="AD108" s="4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21.75" customHeight="1">
      <c r="A109" s="41"/>
      <c r="B109" s="41"/>
      <c r="C109" s="109"/>
      <c r="D109" s="10"/>
      <c r="E109" s="110"/>
      <c r="F109" s="111"/>
      <c r="G109" s="111"/>
      <c r="H109" s="111"/>
      <c r="I109" s="111"/>
      <c r="J109" s="49"/>
      <c r="K109" s="2"/>
      <c r="L109" s="2"/>
      <c r="M109" s="112"/>
      <c r="N109" s="10"/>
      <c r="O109" s="130"/>
      <c r="P109" s="142"/>
      <c r="Q109" s="143"/>
      <c r="R109" s="144"/>
      <c r="S109" s="144"/>
      <c r="T109" s="144"/>
      <c r="U109" s="144"/>
      <c r="V109" s="144"/>
      <c r="W109" s="137"/>
      <c r="X109" s="138"/>
      <c r="Y109" s="50"/>
      <c r="Z109" s="50"/>
      <c r="AA109" s="51"/>
      <c r="AB109" s="51"/>
      <c r="AC109" s="52"/>
      <c r="AD109" s="4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21.75" customHeight="1">
      <c r="A110" s="41"/>
      <c r="B110" s="41"/>
      <c r="C110" s="45" t="s">
        <v>587</v>
      </c>
      <c r="D110" s="41"/>
      <c r="E110" s="41"/>
      <c r="F110" s="41"/>
      <c r="G110" s="42"/>
      <c r="H110" s="42"/>
      <c r="I110" s="42"/>
      <c r="J110" s="42"/>
      <c r="K110" s="42"/>
      <c r="L110" s="42"/>
      <c r="M110" s="42"/>
      <c r="N110" s="10"/>
      <c r="O110" s="130"/>
      <c r="P110" s="142"/>
      <c r="Q110" s="143"/>
      <c r="R110" s="144"/>
      <c r="S110" s="144"/>
      <c r="T110" s="144"/>
      <c r="U110" s="144"/>
      <c r="V110" s="144"/>
      <c r="W110" s="137"/>
      <c r="X110" s="138"/>
      <c r="Y110" s="50"/>
      <c r="Z110" s="50"/>
      <c r="AA110" s="51"/>
      <c r="AB110" s="51"/>
      <c r="AC110" s="52"/>
      <c r="AD110" s="4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21.75" customHeight="1">
      <c r="A111" s="41"/>
      <c r="B111" s="41"/>
      <c r="C111" s="46" t="s">
        <v>16</v>
      </c>
      <c r="D111" s="47" t="s">
        <v>3</v>
      </c>
      <c r="E111" s="192" t="s">
        <v>20</v>
      </c>
      <c r="F111" s="198"/>
      <c r="G111" s="198"/>
      <c r="H111" s="198"/>
      <c r="I111" s="199"/>
      <c r="J111" s="195" t="s">
        <v>589</v>
      </c>
      <c r="K111" s="204"/>
      <c r="L111" s="205"/>
      <c r="M111" s="48" t="s">
        <v>74</v>
      </c>
      <c r="N111" s="10"/>
      <c r="O111" s="130"/>
      <c r="P111" s="142"/>
      <c r="Q111" s="143"/>
      <c r="R111" s="144"/>
      <c r="S111" s="144"/>
      <c r="T111" s="144"/>
      <c r="U111" s="144"/>
      <c r="V111" s="144"/>
      <c r="W111" s="137"/>
      <c r="X111" s="138"/>
      <c r="Y111" s="50"/>
      <c r="Z111" s="50"/>
      <c r="AA111" s="51"/>
      <c r="AB111" s="51"/>
      <c r="AC111" s="52"/>
      <c r="AD111" s="4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21.75" customHeight="1">
      <c r="A112" s="41"/>
      <c r="B112" s="41"/>
      <c r="C112" s="46" t="s">
        <v>24</v>
      </c>
      <c r="D112" s="47" t="s">
        <v>3</v>
      </c>
      <c r="E112" s="192" t="s">
        <v>49</v>
      </c>
      <c r="F112" s="193"/>
      <c r="G112" s="193"/>
      <c r="H112" s="193"/>
      <c r="I112" s="194"/>
      <c r="J112" s="207" t="s">
        <v>594</v>
      </c>
      <c r="K112" s="208"/>
      <c r="L112" s="209"/>
      <c r="M112" s="48" t="s">
        <v>28</v>
      </c>
      <c r="N112" s="10"/>
      <c r="O112" s="130"/>
      <c r="P112" s="142"/>
      <c r="Q112" s="143"/>
      <c r="R112" s="144"/>
      <c r="S112" s="144"/>
      <c r="T112" s="144"/>
      <c r="U112" s="144"/>
      <c r="V112" s="144"/>
      <c r="W112" s="137"/>
      <c r="X112" s="138"/>
      <c r="Y112" s="50"/>
      <c r="Z112" s="50"/>
      <c r="AA112" s="51"/>
      <c r="AB112" s="51"/>
      <c r="AC112" s="52"/>
      <c r="AD112" s="4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21.75" customHeight="1">
      <c r="A113" s="41"/>
      <c r="B113" s="41"/>
      <c r="C113" s="46" t="s">
        <v>43</v>
      </c>
      <c r="D113" s="47" t="s">
        <v>3</v>
      </c>
      <c r="E113" s="202" t="s">
        <v>50</v>
      </c>
      <c r="F113" s="203"/>
      <c r="G113" s="203"/>
      <c r="H113" s="203"/>
      <c r="I113" s="203"/>
      <c r="J113" s="195" t="s">
        <v>595</v>
      </c>
      <c r="K113" s="204"/>
      <c r="L113" s="205"/>
      <c r="M113" s="48" t="s">
        <v>42</v>
      </c>
      <c r="N113" s="10"/>
      <c r="O113" s="130"/>
      <c r="P113" s="142"/>
      <c r="Q113" s="143"/>
      <c r="R113" s="144"/>
      <c r="S113" s="144"/>
      <c r="T113" s="144"/>
      <c r="U113" s="144"/>
      <c r="V113" s="144"/>
      <c r="W113" s="137"/>
      <c r="X113" s="138"/>
      <c r="Y113" s="50"/>
      <c r="Z113" s="50"/>
      <c r="AA113" s="51"/>
      <c r="AB113" s="51"/>
      <c r="AC113" s="52"/>
      <c r="AD113" s="4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21.75" customHeight="1">
      <c r="A114" s="41"/>
      <c r="B114" s="41"/>
      <c r="C114" s="46" t="s">
        <v>38</v>
      </c>
      <c r="D114" s="47" t="s">
        <v>3</v>
      </c>
      <c r="E114" s="202" t="s">
        <v>47</v>
      </c>
      <c r="F114" s="203"/>
      <c r="G114" s="203"/>
      <c r="H114" s="203"/>
      <c r="I114" s="203"/>
      <c r="J114" s="195" t="s">
        <v>604</v>
      </c>
      <c r="K114" s="204"/>
      <c r="L114" s="205"/>
      <c r="M114" s="48" t="s">
        <v>42</v>
      </c>
      <c r="N114" s="10"/>
      <c r="O114" s="130"/>
      <c r="P114" s="142"/>
      <c r="Q114" s="143"/>
      <c r="R114" s="144"/>
      <c r="S114" s="144"/>
      <c r="T114" s="144"/>
      <c r="U114" s="144"/>
      <c r="V114" s="144"/>
      <c r="W114" s="137"/>
      <c r="X114" s="138"/>
      <c r="Y114" s="50"/>
      <c r="Z114" s="50"/>
      <c r="AA114" s="51"/>
      <c r="AB114" s="51"/>
      <c r="AC114" s="52"/>
      <c r="AD114" s="4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21.75" customHeight="1">
      <c r="A115" s="41"/>
      <c r="B115" s="41"/>
      <c r="C115" s="109"/>
      <c r="D115" s="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0"/>
      <c r="O115" s="130"/>
      <c r="P115" s="142"/>
      <c r="Q115" s="143"/>
      <c r="R115" s="144"/>
      <c r="S115" s="144"/>
      <c r="T115" s="144"/>
      <c r="U115" s="144"/>
      <c r="V115" s="144"/>
      <c r="W115" s="137"/>
      <c r="X115" s="138"/>
      <c r="Y115" s="50"/>
      <c r="Z115" s="50"/>
      <c r="AA115" s="51"/>
      <c r="AB115" s="51"/>
      <c r="AC115" s="52"/>
      <c r="AD115" s="4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21.75" customHeight="1">
      <c r="A116" s="41"/>
      <c r="B116" s="41"/>
      <c r="C116" s="45" t="s">
        <v>565</v>
      </c>
      <c r="D116" s="41"/>
      <c r="E116" s="41"/>
      <c r="F116" s="41"/>
      <c r="G116" s="42"/>
      <c r="H116" s="42"/>
      <c r="I116" s="42"/>
      <c r="J116" s="42"/>
      <c r="K116" s="42"/>
      <c r="L116" s="42"/>
      <c r="M116" s="42"/>
      <c r="N116" s="10"/>
      <c r="O116" s="130"/>
      <c r="P116" s="142"/>
      <c r="Q116" s="143"/>
      <c r="R116" s="144"/>
      <c r="S116" s="144"/>
      <c r="T116" s="144"/>
      <c r="U116" s="144"/>
      <c r="V116" s="144"/>
      <c r="W116" s="137"/>
      <c r="X116" s="138"/>
      <c r="Y116" s="50"/>
      <c r="Z116" s="50"/>
      <c r="AA116" s="51"/>
      <c r="AB116" s="51"/>
      <c r="AC116" s="52"/>
      <c r="AD116" s="4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21.75" customHeight="1">
      <c r="A117" s="41"/>
      <c r="B117" s="41"/>
      <c r="C117" s="46" t="s">
        <v>43</v>
      </c>
      <c r="D117" s="47" t="s">
        <v>3</v>
      </c>
      <c r="E117" s="192" t="s">
        <v>52</v>
      </c>
      <c r="F117" s="193"/>
      <c r="G117" s="193"/>
      <c r="H117" s="193"/>
      <c r="I117" s="194"/>
      <c r="J117" s="195" t="s">
        <v>567</v>
      </c>
      <c r="K117" s="204"/>
      <c r="L117" s="205"/>
      <c r="M117" s="48" t="s">
        <v>26</v>
      </c>
      <c r="N117" s="10"/>
      <c r="O117" s="130"/>
      <c r="P117" s="142"/>
      <c r="Q117" s="143"/>
      <c r="R117" s="144"/>
      <c r="S117" s="144"/>
      <c r="T117" s="144"/>
      <c r="U117" s="144"/>
      <c r="V117" s="144"/>
      <c r="W117" s="137"/>
      <c r="X117" s="138"/>
      <c r="Y117" s="50"/>
      <c r="Z117" s="50"/>
      <c r="AA117" s="51"/>
      <c r="AB117" s="51"/>
      <c r="AC117" s="52"/>
      <c r="AD117" s="4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21.75" customHeight="1">
      <c r="A118" s="41"/>
      <c r="B118" s="41"/>
      <c r="C118" s="46" t="s">
        <v>47</v>
      </c>
      <c r="D118" s="47" t="s">
        <v>3</v>
      </c>
      <c r="E118" s="202" t="s">
        <v>40</v>
      </c>
      <c r="F118" s="203"/>
      <c r="G118" s="203"/>
      <c r="H118" s="203"/>
      <c r="I118" s="203"/>
      <c r="J118" s="207" t="s">
        <v>568</v>
      </c>
      <c r="K118" s="208"/>
      <c r="L118" s="209"/>
      <c r="M118" s="48" t="s">
        <v>28</v>
      </c>
      <c r="N118" s="10"/>
      <c r="O118" s="130"/>
      <c r="P118" s="142"/>
      <c r="Q118" s="143"/>
      <c r="R118" s="144"/>
      <c r="S118" s="144"/>
      <c r="T118" s="144"/>
      <c r="U118" s="144"/>
      <c r="V118" s="144"/>
      <c r="W118" s="137"/>
      <c r="X118" s="138"/>
      <c r="Y118" s="50"/>
      <c r="Z118" s="50"/>
      <c r="AA118" s="51"/>
      <c r="AB118" s="51"/>
      <c r="AC118" s="52"/>
      <c r="AD118" s="4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21.75" customHeight="1">
      <c r="A119" s="41"/>
      <c r="B119" s="41"/>
      <c r="C119" s="46" t="s">
        <v>23</v>
      </c>
      <c r="D119" s="47" t="s">
        <v>3</v>
      </c>
      <c r="E119" s="192" t="s">
        <v>49</v>
      </c>
      <c r="F119" s="198"/>
      <c r="G119" s="198"/>
      <c r="H119" s="198"/>
      <c r="I119" s="199"/>
      <c r="J119" s="195" t="s">
        <v>566</v>
      </c>
      <c r="K119" s="204"/>
      <c r="L119" s="205"/>
      <c r="M119" s="48" t="s">
        <v>123</v>
      </c>
      <c r="N119" s="10"/>
      <c r="O119" s="130"/>
      <c r="P119" s="142"/>
      <c r="Q119" s="143"/>
      <c r="R119" s="144"/>
      <c r="S119" s="144"/>
      <c r="T119" s="144"/>
      <c r="U119" s="144"/>
      <c r="V119" s="144"/>
      <c r="W119" s="137"/>
      <c r="X119" s="138"/>
      <c r="Y119" s="50"/>
      <c r="Z119" s="50"/>
      <c r="AA119" s="51"/>
      <c r="AB119" s="51"/>
      <c r="AC119" s="52"/>
      <c r="AD119" s="4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21.75" customHeight="1">
      <c r="A120" s="41"/>
      <c r="B120" s="41"/>
      <c r="C120" s="46" t="s">
        <v>38</v>
      </c>
      <c r="D120" s="47" t="s">
        <v>3</v>
      </c>
      <c r="E120" s="192" t="s">
        <v>20</v>
      </c>
      <c r="F120" s="193"/>
      <c r="G120" s="193"/>
      <c r="H120" s="193"/>
      <c r="I120" s="194"/>
      <c r="J120" s="207"/>
      <c r="K120" s="208"/>
      <c r="L120" s="209"/>
      <c r="M120" s="48"/>
      <c r="N120" s="10"/>
      <c r="O120" s="130"/>
      <c r="P120" s="142"/>
      <c r="Q120" s="143"/>
      <c r="R120" s="144"/>
      <c r="S120" s="144"/>
      <c r="T120" s="144"/>
      <c r="U120" s="144"/>
      <c r="V120" s="144"/>
      <c r="W120" s="137"/>
      <c r="X120" s="138"/>
      <c r="Y120" s="50"/>
      <c r="Z120" s="50"/>
      <c r="AA120" s="51"/>
      <c r="AB120" s="51"/>
      <c r="AC120" s="52"/>
      <c r="AD120" s="4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21.75" customHeight="1">
      <c r="A121" s="41"/>
      <c r="B121" s="41"/>
      <c r="C121" s="46" t="s">
        <v>52</v>
      </c>
      <c r="D121" s="47" t="s">
        <v>3</v>
      </c>
      <c r="E121" s="202" t="s">
        <v>24</v>
      </c>
      <c r="F121" s="203"/>
      <c r="G121" s="203"/>
      <c r="H121" s="203"/>
      <c r="I121" s="203"/>
      <c r="J121" s="195" t="s">
        <v>573</v>
      </c>
      <c r="K121" s="204"/>
      <c r="L121" s="205"/>
      <c r="M121" s="48" t="s">
        <v>42</v>
      </c>
      <c r="N121" s="10"/>
      <c r="O121" s="130"/>
      <c r="P121" s="142"/>
      <c r="Q121" s="143"/>
      <c r="R121" s="144"/>
      <c r="S121" s="144"/>
      <c r="T121" s="144"/>
      <c r="U121" s="144"/>
      <c r="V121" s="144"/>
      <c r="W121" s="137"/>
      <c r="X121" s="138"/>
      <c r="Y121" s="50"/>
      <c r="Z121" s="50"/>
      <c r="AA121" s="51"/>
      <c r="AB121" s="51"/>
      <c r="AC121" s="52"/>
      <c r="AD121" s="4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21.75" customHeight="1">
      <c r="A122" s="41"/>
      <c r="B122" s="41"/>
      <c r="C122" s="46" t="s">
        <v>49</v>
      </c>
      <c r="D122" s="47" t="s">
        <v>3</v>
      </c>
      <c r="E122" s="202" t="s">
        <v>16</v>
      </c>
      <c r="F122" s="203"/>
      <c r="G122" s="203"/>
      <c r="H122" s="203"/>
      <c r="I122" s="203"/>
      <c r="J122" s="195" t="s">
        <v>572</v>
      </c>
      <c r="K122" s="204"/>
      <c r="L122" s="205"/>
      <c r="M122" s="48" t="s">
        <v>26</v>
      </c>
      <c r="N122" s="10"/>
      <c r="O122" s="130"/>
      <c r="P122" s="142"/>
      <c r="Q122" s="143"/>
      <c r="R122" s="144"/>
      <c r="S122" s="144"/>
      <c r="T122" s="144"/>
      <c r="U122" s="144"/>
      <c r="V122" s="144"/>
      <c r="W122" s="137"/>
      <c r="X122" s="138"/>
      <c r="Y122" s="50"/>
      <c r="Z122" s="50"/>
      <c r="AA122" s="51"/>
      <c r="AB122" s="51"/>
      <c r="AC122" s="52"/>
      <c r="AD122" s="4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21.75" customHeight="1">
      <c r="A123" s="41"/>
      <c r="B123" s="41"/>
      <c r="C123" s="109"/>
      <c r="D123" s="10"/>
      <c r="E123" s="110"/>
      <c r="F123" s="111"/>
      <c r="G123" s="111"/>
      <c r="H123" s="111"/>
      <c r="I123" s="111"/>
      <c r="J123" s="49"/>
      <c r="K123" s="2"/>
      <c r="L123" s="2"/>
      <c r="M123" s="112"/>
      <c r="N123" s="10"/>
      <c r="O123" s="130"/>
      <c r="P123" s="142"/>
      <c r="Q123" s="143"/>
      <c r="R123" s="144"/>
      <c r="S123" s="144"/>
      <c r="T123" s="144"/>
      <c r="U123" s="144"/>
      <c r="V123" s="144"/>
      <c r="W123" s="137"/>
      <c r="X123" s="138"/>
      <c r="Y123" s="50"/>
      <c r="Z123" s="50"/>
      <c r="AA123" s="51"/>
      <c r="AB123" s="51"/>
      <c r="AC123" s="52"/>
      <c r="AD123" s="4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21.75" customHeight="1">
      <c r="A124" s="41"/>
      <c r="B124" s="41"/>
      <c r="C124" s="45" t="s">
        <v>538</v>
      </c>
      <c r="D124" s="41"/>
      <c r="E124" s="41"/>
      <c r="F124" s="41"/>
      <c r="G124" s="42"/>
      <c r="H124" s="42"/>
      <c r="I124" s="42"/>
      <c r="J124" s="42"/>
      <c r="K124" s="42"/>
      <c r="L124" s="42"/>
      <c r="M124" s="42"/>
      <c r="N124" s="10"/>
      <c r="O124" s="130"/>
      <c r="P124" s="142"/>
      <c r="Q124" s="143"/>
      <c r="R124" s="144"/>
      <c r="S124" s="144"/>
      <c r="T124" s="144"/>
      <c r="U124" s="144"/>
      <c r="V124" s="144"/>
      <c r="W124" s="137"/>
      <c r="X124" s="138"/>
      <c r="Y124" s="50"/>
      <c r="Z124" s="50"/>
      <c r="AA124" s="51"/>
      <c r="AB124" s="51"/>
      <c r="AC124" s="52"/>
      <c r="AD124" s="4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21.75" customHeight="1">
      <c r="A125" s="41"/>
      <c r="B125" s="41"/>
      <c r="C125" s="46" t="s">
        <v>52</v>
      </c>
      <c r="D125" s="47" t="s">
        <v>3</v>
      </c>
      <c r="E125" s="192" t="s">
        <v>20</v>
      </c>
      <c r="F125" s="193"/>
      <c r="G125" s="193"/>
      <c r="H125" s="193"/>
      <c r="I125" s="194"/>
      <c r="J125" s="195" t="s">
        <v>546</v>
      </c>
      <c r="K125" s="204"/>
      <c r="L125" s="205"/>
      <c r="M125" s="48" t="s">
        <v>26</v>
      </c>
      <c r="N125" s="10"/>
      <c r="O125" s="130"/>
      <c r="P125" s="142"/>
      <c r="Q125" s="143"/>
      <c r="R125" s="144"/>
      <c r="S125" s="144"/>
      <c r="T125" s="144"/>
      <c r="U125" s="144"/>
      <c r="V125" s="144"/>
      <c r="W125" s="137"/>
      <c r="X125" s="138"/>
      <c r="Y125" s="50"/>
      <c r="Z125" s="50"/>
      <c r="AA125" s="51"/>
      <c r="AB125" s="51"/>
      <c r="AC125" s="52"/>
      <c r="AD125" s="4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21.75" customHeight="1">
      <c r="A126" s="41"/>
      <c r="B126" s="41"/>
      <c r="C126" s="46" t="s">
        <v>47</v>
      </c>
      <c r="D126" s="47" t="s">
        <v>3</v>
      </c>
      <c r="E126" s="202" t="s">
        <v>49</v>
      </c>
      <c r="F126" s="203"/>
      <c r="G126" s="203"/>
      <c r="H126" s="203"/>
      <c r="I126" s="203"/>
      <c r="J126" s="207" t="s">
        <v>545</v>
      </c>
      <c r="K126" s="208"/>
      <c r="L126" s="209"/>
      <c r="M126" s="48" t="s">
        <v>74</v>
      </c>
      <c r="N126" s="10"/>
      <c r="O126" s="130"/>
      <c r="P126" s="142"/>
      <c r="Q126" s="143"/>
      <c r="R126" s="144"/>
      <c r="S126" s="144"/>
      <c r="T126" s="144"/>
      <c r="U126" s="144"/>
      <c r="V126" s="144"/>
      <c r="W126" s="137"/>
      <c r="X126" s="138"/>
      <c r="Y126" s="50"/>
      <c r="Z126" s="50"/>
      <c r="AA126" s="51"/>
      <c r="AB126" s="51"/>
      <c r="AC126" s="52"/>
      <c r="AD126" s="4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21.75" customHeight="1">
      <c r="A127" s="41"/>
      <c r="B127" s="41"/>
      <c r="C127" s="46" t="s">
        <v>23</v>
      </c>
      <c r="D127" s="47" t="s">
        <v>3</v>
      </c>
      <c r="E127" s="192" t="s">
        <v>40</v>
      </c>
      <c r="F127" s="198"/>
      <c r="G127" s="198"/>
      <c r="H127" s="198"/>
      <c r="I127" s="199"/>
      <c r="J127" s="195" t="s">
        <v>542</v>
      </c>
      <c r="K127" s="204"/>
      <c r="L127" s="205"/>
      <c r="M127" s="48" t="s">
        <v>74</v>
      </c>
      <c r="N127" s="10"/>
      <c r="O127" s="130"/>
      <c r="P127" s="142"/>
      <c r="Q127" s="143"/>
      <c r="R127" s="144"/>
      <c r="S127" s="144"/>
      <c r="T127" s="144"/>
      <c r="U127" s="144"/>
      <c r="V127" s="144"/>
      <c r="W127" s="137"/>
      <c r="X127" s="138"/>
      <c r="Y127" s="50"/>
      <c r="Z127" s="50"/>
      <c r="AA127" s="51"/>
      <c r="AB127" s="51"/>
      <c r="AC127" s="52"/>
      <c r="AD127" s="4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21.75" customHeight="1">
      <c r="A128" s="41"/>
      <c r="B128" s="41"/>
      <c r="C128" s="46" t="s">
        <v>56</v>
      </c>
      <c r="D128" s="47" t="s">
        <v>3</v>
      </c>
      <c r="E128" s="192" t="s">
        <v>43</v>
      </c>
      <c r="F128" s="193"/>
      <c r="G128" s="193"/>
      <c r="H128" s="193"/>
      <c r="I128" s="194"/>
      <c r="J128" s="207" t="s">
        <v>543</v>
      </c>
      <c r="K128" s="208"/>
      <c r="L128" s="209"/>
      <c r="M128" s="48" t="s">
        <v>28</v>
      </c>
      <c r="N128" s="10"/>
      <c r="O128" s="130"/>
      <c r="P128" s="142"/>
      <c r="Q128" s="143"/>
      <c r="R128" s="144"/>
      <c r="S128" s="144"/>
      <c r="T128" s="144"/>
      <c r="U128" s="144"/>
      <c r="V128" s="144"/>
      <c r="W128" s="137"/>
      <c r="X128" s="138"/>
      <c r="Y128" s="50"/>
      <c r="Z128" s="50"/>
      <c r="AA128" s="51"/>
      <c r="AB128" s="51"/>
      <c r="AC128" s="52"/>
      <c r="AD128" s="4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21.75" customHeight="1">
      <c r="A129" s="41"/>
      <c r="B129" s="41"/>
      <c r="C129" s="46" t="s">
        <v>24</v>
      </c>
      <c r="D129" s="47" t="s">
        <v>3</v>
      </c>
      <c r="E129" s="202" t="s">
        <v>38</v>
      </c>
      <c r="F129" s="203"/>
      <c r="G129" s="203"/>
      <c r="H129" s="203"/>
      <c r="I129" s="203"/>
      <c r="J129" s="195" t="s">
        <v>544</v>
      </c>
      <c r="K129" s="204"/>
      <c r="L129" s="205"/>
      <c r="M129" s="48" t="s">
        <v>26</v>
      </c>
      <c r="N129" s="10"/>
      <c r="O129" s="130"/>
      <c r="P129" s="142"/>
      <c r="Q129" s="143"/>
      <c r="R129" s="144"/>
      <c r="S129" s="144"/>
      <c r="T129" s="144"/>
      <c r="U129" s="144"/>
      <c r="V129" s="144"/>
      <c r="W129" s="137"/>
      <c r="X129" s="138"/>
      <c r="Y129" s="50"/>
      <c r="Z129" s="50"/>
      <c r="AA129" s="51"/>
      <c r="AB129" s="51"/>
      <c r="AC129" s="52"/>
      <c r="AD129" s="4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21.75" customHeight="1">
      <c r="A130" s="41"/>
      <c r="B130" s="41"/>
      <c r="C130" s="46" t="s">
        <v>50</v>
      </c>
      <c r="D130" s="47" t="s">
        <v>3</v>
      </c>
      <c r="E130" s="202" t="s">
        <v>16</v>
      </c>
      <c r="F130" s="203"/>
      <c r="G130" s="203"/>
      <c r="H130" s="203"/>
      <c r="I130" s="203"/>
      <c r="J130" s="195" t="s">
        <v>541</v>
      </c>
      <c r="K130" s="204"/>
      <c r="L130" s="205"/>
      <c r="M130" s="48" t="s">
        <v>74</v>
      </c>
      <c r="N130" s="10"/>
      <c r="O130" s="130"/>
      <c r="P130" s="142"/>
      <c r="Q130" s="143"/>
      <c r="R130" s="144"/>
      <c r="S130" s="144"/>
      <c r="T130" s="144"/>
      <c r="U130" s="144"/>
      <c r="V130" s="144"/>
      <c r="W130" s="137"/>
      <c r="X130" s="138"/>
      <c r="Y130" s="50"/>
      <c r="Z130" s="50"/>
      <c r="AA130" s="51"/>
      <c r="AB130" s="51"/>
      <c r="AC130" s="52"/>
      <c r="AD130" s="4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21.75" customHeight="1">
      <c r="A131" s="41"/>
      <c r="B131" s="41"/>
      <c r="C131" s="109"/>
      <c r="D131" s="10"/>
      <c r="E131" s="110"/>
      <c r="F131" s="110"/>
      <c r="G131" s="110"/>
      <c r="H131" s="110"/>
      <c r="I131" s="110"/>
      <c r="J131" s="49"/>
      <c r="K131" s="49"/>
      <c r="L131" s="49"/>
      <c r="M131" s="112"/>
      <c r="N131" s="10"/>
      <c r="O131" s="130"/>
      <c r="P131" s="142"/>
      <c r="Q131" s="143"/>
      <c r="R131" s="144"/>
      <c r="S131" s="144"/>
      <c r="T131" s="144"/>
      <c r="U131" s="144"/>
      <c r="V131" s="144"/>
      <c r="W131" s="137"/>
      <c r="X131" s="138"/>
      <c r="Y131" s="50"/>
      <c r="Z131" s="50"/>
      <c r="AA131" s="51"/>
      <c r="AB131" s="51"/>
      <c r="AC131" s="52"/>
      <c r="AD131" s="4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21.75" customHeight="1">
      <c r="A132" s="40"/>
      <c r="B132" s="40"/>
      <c r="C132" s="45" t="s">
        <v>526</v>
      </c>
      <c r="D132" s="41"/>
      <c r="E132" s="41"/>
      <c r="F132" s="41"/>
      <c r="G132" s="42"/>
      <c r="H132" s="42"/>
      <c r="I132" s="42"/>
      <c r="J132" s="42"/>
      <c r="K132" s="42"/>
      <c r="L132" s="42"/>
      <c r="M132" s="42"/>
      <c r="N132" s="10"/>
      <c r="O132" s="130"/>
      <c r="P132" s="142"/>
      <c r="Q132" s="143"/>
      <c r="R132" s="144"/>
      <c r="S132" s="144"/>
      <c r="T132" s="144"/>
      <c r="U132" s="144"/>
      <c r="V132" s="144"/>
      <c r="W132" s="137"/>
      <c r="X132" s="138"/>
      <c r="Y132" s="50"/>
      <c r="Z132" s="50"/>
      <c r="AA132" s="51"/>
      <c r="AB132" s="51"/>
      <c r="AC132" s="52"/>
      <c r="AD132" s="4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21.75" customHeight="1">
      <c r="A133" s="40"/>
      <c r="B133" s="40"/>
      <c r="C133" s="46" t="s">
        <v>49</v>
      </c>
      <c r="D133" s="47" t="s">
        <v>3</v>
      </c>
      <c r="E133" s="192" t="s">
        <v>40</v>
      </c>
      <c r="F133" s="193"/>
      <c r="G133" s="193"/>
      <c r="H133" s="193"/>
      <c r="I133" s="194"/>
      <c r="J133" s="195" t="s">
        <v>510</v>
      </c>
      <c r="K133" s="204"/>
      <c r="L133" s="205"/>
      <c r="M133" s="48" t="s">
        <v>74</v>
      </c>
      <c r="N133" s="10"/>
      <c r="O133" s="130"/>
      <c r="P133" s="142"/>
      <c r="Q133" s="143"/>
      <c r="R133" s="144"/>
      <c r="S133" s="144"/>
      <c r="T133" s="144"/>
      <c r="U133" s="144"/>
      <c r="V133" s="144"/>
      <c r="W133" s="137"/>
      <c r="X133" s="138"/>
      <c r="Y133" s="50"/>
      <c r="Z133" s="50"/>
      <c r="AA133" s="51"/>
      <c r="AB133" s="51"/>
      <c r="AC133" s="52"/>
      <c r="AD133" s="4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21.75" customHeight="1">
      <c r="A134" s="40"/>
      <c r="B134" s="40"/>
      <c r="C134" s="46" t="s">
        <v>56</v>
      </c>
      <c r="D134" s="47" t="s">
        <v>3</v>
      </c>
      <c r="E134" s="202" t="s">
        <v>38</v>
      </c>
      <c r="F134" s="203"/>
      <c r="G134" s="203"/>
      <c r="H134" s="203"/>
      <c r="I134" s="203"/>
      <c r="J134" s="207" t="s">
        <v>511</v>
      </c>
      <c r="K134" s="208"/>
      <c r="L134" s="209"/>
      <c r="M134" s="48" t="s">
        <v>26</v>
      </c>
      <c r="N134" s="10"/>
      <c r="O134" s="130"/>
      <c r="P134" s="142"/>
      <c r="Q134" s="143"/>
      <c r="R134" s="144"/>
      <c r="S134" s="144"/>
      <c r="T134" s="144"/>
      <c r="U134" s="144"/>
      <c r="V134" s="144"/>
      <c r="W134" s="137"/>
      <c r="X134" s="138"/>
      <c r="Y134" s="50"/>
      <c r="Z134" s="50"/>
      <c r="AA134" s="51"/>
      <c r="AB134" s="51"/>
      <c r="AC134" s="52"/>
      <c r="AD134" s="4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21.75" customHeight="1">
      <c r="A135" s="40"/>
      <c r="B135" s="40"/>
      <c r="C135" s="46" t="s">
        <v>43</v>
      </c>
      <c r="D135" s="47" t="s">
        <v>3</v>
      </c>
      <c r="E135" s="192" t="s">
        <v>20</v>
      </c>
      <c r="F135" s="198"/>
      <c r="G135" s="198"/>
      <c r="H135" s="198"/>
      <c r="I135" s="199"/>
      <c r="J135" s="195" t="s">
        <v>512</v>
      </c>
      <c r="K135" s="204"/>
      <c r="L135" s="205"/>
      <c r="M135" s="48" t="s">
        <v>42</v>
      </c>
      <c r="N135" s="10"/>
      <c r="O135" s="130"/>
      <c r="P135" s="142"/>
      <c r="Q135" s="143"/>
      <c r="R135" s="144"/>
      <c r="S135" s="144"/>
      <c r="T135" s="144"/>
      <c r="U135" s="144"/>
      <c r="V135" s="144"/>
      <c r="W135" s="137"/>
      <c r="X135" s="138"/>
      <c r="Y135" s="50"/>
      <c r="Z135" s="50"/>
      <c r="AA135" s="51"/>
      <c r="AB135" s="51"/>
      <c r="AC135" s="52"/>
      <c r="AD135" s="4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21.75" customHeight="1">
      <c r="A136" s="40"/>
      <c r="B136" s="40"/>
      <c r="C136" s="46" t="s">
        <v>50</v>
      </c>
      <c r="D136" s="47" t="s">
        <v>3</v>
      </c>
      <c r="E136" s="202" t="s">
        <v>47</v>
      </c>
      <c r="F136" s="203"/>
      <c r="G136" s="203"/>
      <c r="H136" s="203"/>
      <c r="I136" s="203"/>
      <c r="J136" s="195" t="s">
        <v>514</v>
      </c>
      <c r="K136" s="204"/>
      <c r="L136" s="205"/>
      <c r="M136" s="48" t="s">
        <v>74</v>
      </c>
      <c r="N136" s="10"/>
      <c r="O136" s="130"/>
      <c r="P136" s="142"/>
      <c r="Q136" s="143"/>
      <c r="R136" s="144"/>
      <c r="S136" s="144"/>
      <c r="T136" s="144"/>
      <c r="U136" s="144"/>
      <c r="V136" s="144"/>
      <c r="W136" s="137"/>
      <c r="X136" s="138"/>
      <c r="Y136" s="50"/>
      <c r="Z136" s="50"/>
      <c r="AA136" s="51"/>
      <c r="AB136" s="51"/>
      <c r="AC136" s="52"/>
      <c r="AD136" s="4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21.75" customHeight="1">
      <c r="A137" s="40"/>
      <c r="B137" s="40"/>
      <c r="C137" s="46" t="s">
        <v>23</v>
      </c>
      <c r="D137" s="47" t="s">
        <v>3</v>
      </c>
      <c r="E137" s="202" t="s">
        <v>16</v>
      </c>
      <c r="F137" s="203"/>
      <c r="G137" s="203"/>
      <c r="H137" s="203"/>
      <c r="I137" s="203"/>
      <c r="J137" s="195" t="s">
        <v>515</v>
      </c>
      <c r="K137" s="204"/>
      <c r="L137" s="205"/>
      <c r="M137" s="48" t="s">
        <v>516</v>
      </c>
      <c r="N137" s="10"/>
      <c r="O137" s="130"/>
      <c r="P137" s="142"/>
      <c r="Q137" s="143"/>
      <c r="R137" s="144"/>
      <c r="S137" s="144"/>
      <c r="T137" s="144"/>
      <c r="U137" s="144"/>
      <c r="V137" s="144"/>
      <c r="W137" s="137"/>
      <c r="X137" s="138"/>
      <c r="Y137" s="50"/>
      <c r="Z137" s="50"/>
      <c r="AA137" s="51"/>
      <c r="AB137" s="51"/>
      <c r="AC137" s="52"/>
      <c r="AD137" s="4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21.75" customHeight="1">
      <c r="A138" s="40"/>
      <c r="B138" s="40"/>
      <c r="C138" s="46" t="s">
        <v>47</v>
      </c>
      <c r="D138" s="47" t="s">
        <v>3</v>
      </c>
      <c r="E138" s="192" t="s">
        <v>52</v>
      </c>
      <c r="F138" s="198"/>
      <c r="G138" s="198"/>
      <c r="H138" s="198"/>
      <c r="I138" s="199"/>
      <c r="J138" s="217" t="s">
        <v>528</v>
      </c>
      <c r="K138" s="198"/>
      <c r="L138" s="199"/>
      <c r="M138" s="48" t="s">
        <v>26</v>
      </c>
      <c r="N138" s="10"/>
      <c r="O138" s="130"/>
      <c r="P138" s="142"/>
      <c r="Q138" s="143"/>
      <c r="R138" s="144"/>
      <c r="S138" s="144"/>
      <c r="T138" s="144"/>
      <c r="U138" s="144"/>
      <c r="V138" s="144"/>
      <c r="W138" s="137"/>
      <c r="X138" s="138"/>
      <c r="Y138" s="50"/>
      <c r="Z138" s="50"/>
      <c r="AA138" s="51"/>
      <c r="AB138" s="51"/>
      <c r="AC138" s="52"/>
      <c r="AD138" s="4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21.75" customHeight="1">
      <c r="A139" s="40"/>
      <c r="B139" s="40"/>
      <c r="C139" s="46" t="s">
        <v>52</v>
      </c>
      <c r="D139" s="47" t="s">
        <v>3</v>
      </c>
      <c r="E139" s="132" t="s">
        <v>23</v>
      </c>
      <c r="F139" s="133"/>
      <c r="G139" s="133"/>
      <c r="H139" s="133"/>
      <c r="I139" s="134"/>
      <c r="J139" s="195" t="s">
        <v>529</v>
      </c>
      <c r="K139" s="200"/>
      <c r="L139" s="201"/>
      <c r="M139" s="48" t="s">
        <v>28</v>
      </c>
      <c r="N139" s="10"/>
      <c r="O139" s="130"/>
      <c r="P139" s="142"/>
      <c r="Q139" s="143"/>
      <c r="R139" s="144"/>
      <c r="S139" s="144"/>
      <c r="T139" s="144"/>
      <c r="U139" s="144"/>
      <c r="V139" s="144"/>
      <c r="W139" s="137"/>
      <c r="X139" s="138"/>
      <c r="Y139" s="50"/>
      <c r="Z139" s="50"/>
      <c r="AA139" s="51"/>
      <c r="AB139" s="51"/>
      <c r="AC139" s="52"/>
      <c r="AD139" s="4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21.75" customHeight="1">
      <c r="A140" s="40"/>
      <c r="B140" s="40"/>
      <c r="C140" s="45"/>
      <c r="D140" s="41"/>
      <c r="E140" s="41"/>
      <c r="F140" s="41"/>
      <c r="G140" s="42"/>
      <c r="H140" s="42"/>
      <c r="I140" s="42"/>
      <c r="J140" s="42"/>
      <c r="K140" s="42"/>
      <c r="L140" s="42"/>
      <c r="M140" s="42"/>
      <c r="N140" s="10"/>
      <c r="O140" s="130"/>
      <c r="P140" s="142"/>
      <c r="Q140" s="143"/>
      <c r="R140" s="144"/>
      <c r="S140" s="144"/>
      <c r="T140" s="144"/>
      <c r="U140" s="144"/>
      <c r="V140" s="144"/>
      <c r="W140" s="137"/>
      <c r="X140" s="138"/>
      <c r="Y140" s="50"/>
      <c r="Z140" s="50"/>
      <c r="AA140" s="51"/>
      <c r="AB140" s="51"/>
      <c r="AC140" s="52"/>
      <c r="AD140" s="4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21.75" customHeight="1">
      <c r="A141" s="40"/>
      <c r="B141" s="40"/>
      <c r="C141" s="45" t="s">
        <v>480</v>
      </c>
      <c r="D141" s="41"/>
      <c r="E141" s="41"/>
      <c r="F141" s="41"/>
      <c r="G141" s="42"/>
      <c r="H141" s="42"/>
      <c r="I141" s="42"/>
      <c r="J141" s="42"/>
      <c r="K141" s="42"/>
      <c r="L141" s="42"/>
      <c r="M141" s="42"/>
      <c r="N141" s="10"/>
      <c r="O141" s="130"/>
      <c r="P141" s="142"/>
      <c r="Q141" s="143"/>
      <c r="R141" s="144"/>
      <c r="S141" s="144"/>
      <c r="T141" s="144"/>
      <c r="U141" s="144"/>
      <c r="V141" s="144"/>
      <c r="W141" s="137"/>
      <c r="X141" s="138"/>
      <c r="Y141" s="50"/>
      <c r="Z141" s="50"/>
      <c r="AA141" s="51"/>
      <c r="AB141" s="51"/>
      <c r="AC141" s="52"/>
      <c r="AD141" s="4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21.75" customHeight="1">
      <c r="A142" s="40"/>
      <c r="B142" s="40"/>
      <c r="C142" s="46" t="s">
        <v>43</v>
      </c>
      <c r="D142" s="47" t="s">
        <v>3</v>
      </c>
      <c r="E142" s="192" t="s">
        <v>38</v>
      </c>
      <c r="F142" s="193"/>
      <c r="G142" s="193"/>
      <c r="H142" s="193"/>
      <c r="I142" s="194"/>
      <c r="J142" s="195" t="s">
        <v>485</v>
      </c>
      <c r="K142" s="196"/>
      <c r="L142" s="197"/>
      <c r="M142" s="48" t="s">
        <v>42</v>
      </c>
      <c r="N142" s="10"/>
      <c r="O142" s="130"/>
      <c r="P142" s="142"/>
      <c r="Q142" s="143"/>
      <c r="R142" s="144"/>
      <c r="S142" s="144"/>
      <c r="T142" s="144"/>
      <c r="U142" s="144"/>
      <c r="V142" s="144"/>
      <c r="W142" s="137"/>
      <c r="X142" s="138"/>
      <c r="Y142" s="50"/>
      <c r="Z142" s="50"/>
      <c r="AA142" s="51"/>
      <c r="AB142" s="51"/>
      <c r="AC142" s="52"/>
      <c r="AD142" s="4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21.75" customHeight="1">
      <c r="A143" s="40"/>
      <c r="B143" s="40"/>
      <c r="C143" s="46" t="s">
        <v>16</v>
      </c>
      <c r="D143" s="47" t="s">
        <v>3</v>
      </c>
      <c r="E143" s="192" t="s">
        <v>24</v>
      </c>
      <c r="F143" s="193"/>
      <c r="G143" s="193"/>
      <c r="H143" s="193"/>
      <c r="I143" s="194"/>
      <c r="J143" s="207" t="s">
        <v>486</v>
      </c>
      <c r="K143" s="208"/>
      <c r="L143" s="209"/>
      <c r="M143" s="48" t="s">
        <v>26</v>
      </c>
      <c r="N143" s="10"/>
      <c r="O143" s="130"/>
      <c r="P143" s="142"/>
      <c r="Q143" s="143"/>
      <c r="R143" s="144"/>
      <c r="S143" s="144"/>
      <c r="T143" s="144"/>
      <c r="U143" s="144"/>
      <c r="V143" s="144"/>
      <c r="W143" s="137"/>
      <c r="X143" s="138"/>
      <c r="Y143" s="50"/>
      <c r="Z143" s="50"/>
      <c r="AA143" s="51"/>
      <c r="AB143" s="51"/>
      <c r="AC143" s="52"/>
      <c r="AD143" s="4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21.75" customHeight="1">
      <c r="A144" s="40"/>
      <c r="B144" s="40"/>
      <c r="C144" s="46" t="s">
        <v>49</v>
      </c>
      <c r="D144" s="47" t="s">
        <v>3</v>
      </c>
      <c r="E144" s="192" t="s">
        <v>50</v>
      </c>
      <c r="F144" s="193"/>
      <c r="G144" s="193"/>
      <c r="H144" s="193"/>
      <c r="I144" s="194"/>
      <c r="J144" s="195" t="s">
        <v>487</v>
      </c>
      <c r="K144" s="196"/>
      <c r="L144" s="197"/>
      <c r="M144" s="48" t="s">
        <v>26</v>
      </c>
      <c r="N144" s="10"/>
      <c r="O144" s="130"/>
      <c r="P144" s="142"/>
      <c r="Q144" s="143"/>
      <c r="R144" s="144"/>
      <c r="S144" s="144"/>
      <c r="T144" s="144"/>
      <c r="U144" s="144"/>
      <c r="V144" s="144"/>
      <c r="W144" s="137"/>
      <c r="X144" s="138"/>
      <c r="Y144" s="50"/>
      <c r="Z144" s="50"/>
      <c r="AA144" s="51"/>
      <c r="AB144" s="51"/>
      <c r="AC144" s="52"/>
      <c r="AD144" s="4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21.75" customHeight="1">
      <c r="A145" s="40"/>
      <c r="B145" s="40"/>
      <c r="C145" s="109"/>
      <c r="D145" s="10"/>
      <c r="E145" s="110"/>
      <c r="F145" s="111"/>
      <c r="G145" s="111"/>
      <c r="H145" s="111"/>
      <c r="I145" s="111"/>
      <c r="J145" s="49"/>
      <c r="K145" s="2"/>
      <c r="L145" s="2"/>
      <c r="M145" s="112"/>
      <c r="N145" s="10"/>
      <c r="O145" s="130"/>
      <c r="P145" s="142"/>
      <c r="Q145" s="143"/>
      <c r="R145" s="144"/>
      <c r="S145" s="144"/>
      <c r="T145" s="144"/>
      <c r="U145" s="144"/>
      <c r="V145" s="144"/>
      <c r="W145" s="137"/>
      <c r="X145" s="138"/>
      <c r="Y145" s="50"/>
      <c r="Z145" s="50"/>
      <c r="AA145" s="51"/>
      <c r="AB145" s="51"/>
      <c r="AC145" s="52"/>
      <c r="AD145" s="4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21.75" customHeight="1">
      <c r="A146" s="40"/>
      <c r="B146" s="40"/>
      <c r="C146" s="45" t="s">
        <v>454</v>
      </c>
      <c r="D146" s="41"/>
      <c r="E146" s="41"/>
      <c r="F146" s="41"/>
      <c r="G146" s="42"/>
      <c r="H146" s="42"/>
      <c r="I146" s="42"/>
      <c r="J146" s="42"/>
      <c r="K146" s="42"/>
      <c r="L146" s="42"/>
      <c r="M146" s="42"/>
      <c r="N146" s="10"/>
      <c r="O146" s="130"/>
      <c r="P146" s="142"/>
      <c r="Q146" s="143"/>
      <c r="R146" s="144"/>
      <c r="S146" s="144"/>
      <c r="T146" s="144"/>
      <c r="U146" s="144"/>
      <c r="V146" s="144"/>
      <c r="W146" s="137"/>
      <c r="X146" s="138"/>
      <c r="Y146" s="50"/>
      <c r="Z146" s="50"/>
      <c r="AA146" s="51"/>
      <c r="AB146" s="51"/>
      <c r="AC146" s="52"/>
      <c r="AD146" s="4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21.75" customHeight="1">
      <c r="A147" s="40"/>
      <c r="B147" s="40"/>
      <c r="C147" s="46" t="s">
        <v>56</v>
      </c>
      <c r="D147" s="47" t="s">
        <v>3</v>
      </c>
      <c r="E147" s="202" t="s">
        <v>52</v>
      </c>
      <c r="F147" s="203"/>
      <c r="G147" s="203"/>
      <c r="H147" s="203"/>
      <c r="I147" s="203"/>
      <c r="J147" s="195" t="s">
        <v>456</v>
      </c>
      <c r="K147" s="204"/>
      <c r="L147" s="205"/>
      <c r="M147" s="48" t="s">
        <v>26</v>
      </c>
      <c r="N147" s="10"/>
      <c r="O147" s="130"/>
      <c r="P147" s="142"/>
      <c r="Q147" s="143"/>
      <c r="R147" s="144"/>
      <c r="S147" s="144"/>
      <c r="T147" s="144"/>
      <c r="U147" s="144"/>
      <c r="V147" s="144"/>
      <c r="W147" s="137"/>
      <c r="X147" s="138"/>
      <c r="Y147" s="50"/>
      <c r="Z147" s="50"/>
      <c r="AA147" s="51"/>
      <c r="AB147" s="51"/>
      <c r="AC147" s="52"/>
      <c r="AD147" s="4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21.75" customHeight="1">
      <c r="A148" s="40"/>
      <c r="B148" s="40"/>
      <c r="C148" s="46" t="s">
        <v>50</v>
      </c>
      <c r="D148" s="47" t="s">
        <v>3</v>
      </c>
      <c r="E148" s="192" t="s">
        <v>40</v>
      </c>
      <c r="F148" s="193"/>
      <c r="G148" s="193"/>
      <c r="H148" s="193"/>
      <c r="I148" s="194"/>
      <c r="J148" s="207" t="s">
        <v>455</v>
      </c>
      <c r="K148" s="208"/>
      <c r="L148" s="209"/>
      <c r="M148" s="48" t="s">
        <v>74</v>
      </c>
      <c r="N148" s="10"/>
      <c r="O148" s="130"/>
      <c r="P148" s="142"/>
      <c r="Q148" s="143"/>
      <c r="R148" s="144"/>
      <c r="S148" s="144"/>
      <c r="T148" s="144"/>
      <c r="U148" s="144"/>
      <c r="V148" s="144"/>
      <c r="W148" s="137"/>
      <c r="X148" s="138"/>
      <c r="Y148" s="50"/>
      <c r="Z148" s="50"/>
      <c r="AA148" s="51"/>
      <c r="AB148" s="51"/>
      <c r="AC148" s="52"/>
      <c r="AD148" s="4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21.75" customHeight="1">
      <c r="A149" s="40"/>
      <c r="B149" s="40"/>
      <c r="C149" s="46" t="s">
        <v>20</v>
      </c>
      <c r="D149" s="47" t="s">
        <v>3</v>
      </c>
      <c r="E149" s="202" t="s">
        <v>24</v>
      </c>
      <c r="F149" s="203"/>
      <c r="G149" s="203"/>
      <c r="H149" s="203"/>
      <c r="I149" s="203"/>
      <c r="J149" s="195" t="s">
        <v>457</v>
      </c>
      <c r="K149" s="204"/>
      <c r="L149" s="205"/>
      <c r="M149" s="48" t="s">
        <v>26</v>
      </c>
      <c r="N149" s="10"/>
      <c r="O149" s="130"/>
      <c r="P149" s="142"/>
      <c r="Q149" s="143"/>
      <c r="R149" s="144"/>
      <c r="S149" s="144"/>
      <c r="T149" s="144"/>
      <c r="U149" s="144"/>
      <c r="V149" s="144"/>
      <c r="W149" s="137"/>
      <c r="X149" s="138"/>
      <c r="Y149" s="50"/>
      <c r="Z149" s="50"/>
      <c r="AA149" s="51"/>
      <c r="AB149" s="51"/>
      <c r="AC149" s="52"/>
      <c r="AD149" s="4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21.75" customHeight="1">
      <c r="A150" s="40"/>
      <c r="B150" s="40"/>
      <c r="C150" s="46" t="s">
        <v>47</v>
      </c>
      <c r="D150" s="47" t="s">
        <v>3</v>
      </c>
      <c r="E150" s="192" t="s">
        <v>16</v>
      </c>
      <c r="F150" s="198"/>
      <c r="G150" s="198"/>
      <c r="H150" s="198"/>
      <c r="I150" s="199"/>
      <c r="J150" s="195" t="s">
        <v>468</v>
      </c>
      <c r="K150" s="200"/>
      <c r="L150" s="201"/>
      <c r="M150" s="48" t="s">
        <v>28</v>
      </c>
      <c r="N150" s="10"/>
      <c r="O150" s="130"/>
      <c r="P150" s="142"/>
      <c r="Q150" s="143"/>
      <c r="R150" s="144"/>
      <c r="S150" s="144"/>
      <c r="T150" s="144"/>
      <c r="U150" s="144"/>
      <c r="V150" s="144"/>
      <c r="W150" s="137"/>
      <c r="X150" s="138"/>
      <c r="Y150" s="50"/>
      <c r="Z150" s="50"/>
      <c r="AA150" s="51"/>
      <c r="AB150" s="51"/>
      <c r="AC150" s="52"/>
      <c r="AD150" s="4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21.75" customHeight="1">
      <c r="A151" s="40"/>
      <c r="B151" s="40"/>
      <c r="C151" s="109"/>
      <c r="D151" s="10"/>
      <c r="E151" s="110"/>
      <c r="F151" s="111"/>
      <c r="G151" s="111"/>
      <c r="H151" s="111"/>
      <c r="I151" s="111"/>
      <c r="J151" s="49"/>
      <c r="K151" s="2"/>
      <c r="L151" s="2"/>
      <c r="M151" s="112"/>
      <c r="N151" s="10"/>
      <c r="O151" s="130"/>
      <c r="P151" s="142"/>
      <c r="Q151" s="143"/>
      <c r="R151" s="144"/>
      <c r="S151" s="144"/>
      <c r="T151" s="144"/>
      <c r="U151" s="144"/>
      <c r="V151" s="144"/>
      <c r="W151" s="137"/>
      <c r="X151" s="138"/>
      <c r="Y151" s="50"/>
      <c r="Z151" s="50"/>
      <c r="AA151" s="51"/>
      <c r="AB151" s="51"/>
      <c r="AC151" s="52"/>
      <c r="AD151" s="4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21.75" customHeight="1">
      <c r="A152" s="40"/>
      <c r="B152" s="40"/>
      <c r="C152" s="45" t="s">
        <v>425</v>
      </c>
      <c r="D152" s="41"/>
      <c r="E152" s="41"/>
      <c r="F152" s="41"/>
      <c r="G152" s="42"/>
      <c r="H152" s="42"/>
      <c r="I152" s="42"/>
      <c r="J152" s="42"/>
      <c r="K152" s="42"/>
      <c r="L152" s="42"/>
      <c r="M152" s="42"/>
      <c r="N152" s="10"/>
      <c r="O152" s="130"/>
      <c r="P152" s="142"/>
      <c r="Q152" s="143"/>
      <c r="R152" s="144"/>
      <c r="S152" s="144"/>
      <c r="T152" s="144"/>
      <c r="U152" s="144"/>
      <c r="V152" s="144"/>
      <c r="W152" s="137"/>
      <c r="X152" s="138"/>
      <c r="Y152" s="50"/>
      <c r="Z152" s="50"/>
      <c r="AA152" s="51"/>
      <c r="AB152" s="51"/>
      <c r="AC152" s="52"/>
      <c r="AD152" s="4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21.75" customHeight="1">
      <c r="A153" s="40"/>
      <c r="B153" s="40"/>
      <c r="C153" s="46" t="s">
        <v>24</v>
      </c>
      <c r="D153" s="47" t="s">
        <v>3</v>
      </c>
      <c r="E153" s="202" t="s">
        <v>43</v>
      </c>
      <c r="F153" s="203"/>
      <c r="G153" s="203"/>
      <c r="H153" s="203"/>
      <c r="I153" s="203"/>
      <c r="J153" s="195" t="s">
        <v>428</v>
      </c>
      <c r="K153" s="204"/>
      <c r="L153" s="205"/>
      <c r="M153" s="48" t="s">
        <v>28</v>
      </c>
      <c r="N153" s="10"/>
      <c r="O153" s="130"/>
      <c r="P153" s="142"/>
      <c r="Q153" s="143"/>
      <c r="R153" s="144"/>
      <c r="S153" s="144"/>
      <c r="T153" s="144"/>
      <c r="U153" s="144"/>
      <c r="V153" s="144"/>
      <c r="W153" s="137"/>
      <c r="X153" s="138"/>
      <c r="Y153" s="50"/>
      <c r="Z153" s="50"/>
      <c r="AA153" s="51"/>
      <c r="AB153" s="51"/>
      <c r="AC153" s="52"/>
      <c r="AD153" s="4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21.75" customHeight="1">
      <c r="A154" s="40"/>
      <c r="B154" s="40"/>
      <c r="C154" s="46" t="s">
        <v>56</v>
      </c>
      <c r="D154" s="47" t="s">
        <v>3</v>
      </c>
      <c r="E154" s="192" t="s">
        <v>20</v>
      </c>
      <c r="F154" s="198"/>
      <c r="G154" s="198"/>
      <c r="H154" s="198"/>
      <c r="I154" s="199"/>
      <c r="J154" s="207" t="s">
        <v>429</v>
      </c>
      <c r="K154" s="200"/>
      <c r="L154" s="201"/>
      <c r="M154" s="48" t="s">
        <v>26</v>
      </c>
      <c r="N154" s="10"/>
      <c r="O154" s="130"/>
      <c r="P154" s="142"/>
      <c r="Q154" s="143"/>
      <c r="R154" s="144"/>
      <c r="S154" s="144"/>
      <c r="T154" s="144"/>
      <c r="U154" s="144"/>
      <c r="V154" s="144"/>
      <c r="W154" s="137"/>
      <c r="X154" s="138"/>
      <c r="Y154" s="50"/>
      <c r="Z154" s="50"/>
      <c r="AA154" s="51"/>
      <c r="AB154" s="51"/>
      <c r="AC154" s="52"/>
      <c r="AD154" s="4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21.75" customHeight="1">
      <c r="A155" s="40"/>
      <c r="B155" s="40"/>
      <c r="C155" s="46" t="s">
        <v>40</v>
      </c>
      <c r="D155" s="47" t="s">
        <v>3</v>
      </c>
      <c r="E155" s="192" t="s">
        <v>16</v>
      </c>
      <c r="F155" s="198"/>
      <c r="G155" s="198"/>
      <c r="H155" s="198"/>
      <c r="I155" s="199"/>
      <c r="J155" s="195" t="s">
        <v>440</v>
      </c>
      <c r="K155" s="200"/>
      <c r="L155" s="201"/>
      <c r="M155" s="48" t="s">
        <v>26</v>
      </c>
      <c r="N155" s="10"/>
      <c r="O155" s="130"/>
      <c r="P155" s="142"/>
      <c r="Q155" s="143"/>
      <c r="R155" s="144"/>
      <c r="S155" s="144"/>
      <c r="T155" s="144"/>
      <c r="U155" s="144"/>
      <c r="V155" s="144"/>
      <c r="W155" s="137"/>
      <c r="X155" s="138"/>
      <c r="Y155" s="50"/>
      <c r="Z155" s="50"/>
      <c r="AA155" s="51"/>
      <c r="AB155" s="51"/>
      <c r="AC155" s="52"/>
      <c r="AD155" s="4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21.75" customHeight="1">
      <c r="A156" s="40"/>
      <c r="B156" s="40"/>
      <c r="C156" s="46" t="s">
        <v>23</v>
      </c>
      <c r="D156" s="47" t="s">
        <v>3</v>
      </c>
      <c r="E156" s="192" t="s">
        <v>47</v>
      </c>
      <c r="F156" s="198"/>
      <c r="G156" s="198"/>
      <c r="H156" s="198"/>
      <c r="I156" s="199"/>
      <c r="J156" s="195" t="s">
        <v>442</v>
      </c>
      <c r="K156" s="200"/>
      <c r="L156" s="201"/>
      <c r="M156" s="48" t="s">
        <v>74</v>
      </c>
      <c r="N156" s="10"/>
      <c r="O156" s="130"/>
      <c r="P156" s="142"/>
      <c r="Q156" s="143"/>
      <c r="R156" s="144"/>
      <c r="S156" s="144"/>
      <c r="T156" s="144"/>
      <c r="U156" s="144"/>
      <c r="V156" s="144"/>
      <c r="W156" s="137"/>
      <c r="X156" s="138"/>
      <c r="Y156" s="50"/>
      <c r="Z156" s="50"/>
      <c r="AA156" s="51"/>
      <c r="AB156" s="51"/>
      <c r="AC156" s="52"/>
      <c r="AD156" s="4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21.75" customHeight="1">
      <c r="A157" s="40"/>
      <c r="B157" s="40"/>
      <c r="C157" s="46" t="s">
        <v>52</v>
      </c>
      <c r="D157" s="47" t="s">
        <v>3</v>
      </c>
      <c r="E157" s="192" t="s">
        <v>38</v>
      </c>
      <c r="F157" s="198"/>
      <c r="G157" s="198"/>
      <c r="H157" s="198"/>
      <c r="I157" s="199"/>
      <c r="J157" s="207" t="s">
        <v>441</v>
      </c>
      <c r="K157" s="200"/>
      <c r="L157" s="201"/>
      <c r="M157" s="48" t="s">
        <v>74</v>
      </c>
      <c r="N157" s="10"/>
      <c r="O157" s="130"/>
      <c r="P157" s="142"/>
      <c r="Q157" s="143"/>
      <c r="R157" s="144"/>
      <c r="S157" s="144"/>
      <c r="T157" s="144"/>
      <c r="U157" s="144"/>
      <c r="V157" s="144"/>
      <c r="W157" s="137"/>
      <c r="X157" s="138"/>
      <c r="Y157" s="50"/>
      <c r="Z157" s="50"/>
      <c r="AA157" s="51"/>
      <c r="AB157" s="51"/>
      <c r="AC157" s="52"/>
      <c r="AD157" s="4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21.75" customHeight="1">
      <c r="A158" s="40"/>
      <c r="B158" s="40"/>
      <c r="C158" s="109"/>
      <c r="D158" s="10"/>
      <c r="E158" s="110"/>
      <c r="F158" s="110"/>
      <c r="G158" s="110"/>
      <c r="H158" s="110"/>
      <c r="I158" s="110"/>
      <c r="J158" s="149"/>
      <c r="K158" s="149"/>
      <c r="L158" s="149"/>
      <c r="M158" s="112"/>
      <c r="N158" s="10"/>
      <c r="O158" s="130"/>
      <c r="P158" s="142"/>
      <c r="Q158" s="143"/>
      <c r="R158" s="144"/>
      <c r="S158" s="144"/>
      <c r="T158" s="144"/>
      <c r="U158" s="144"/>
      <c r="V158" s="144"/>
      <c r="W158" s="137"/>
      <c r="X158" s="138"/>
      <c r="Y158" s="50"/>
      <c r="Z158" s="50"/>
      <c r="AA158" s="51"/>
      <c r="AB158" s="51"/>
      <c r="AC158" s="52"/>
      <c r="AD158" s="4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21.75" customHeight="1">
      <c r="A159" s="40"/>
      <c r="B159" s="40"/>
      <c r="C159" s="45" t="s">
        <v>395</v>
      </c>
      <c r="D159" s="41"/>
      <c r="E159" s="41"/>
      <c r="F159" s="41"/>
      <c r="G159" s="42"/>
      <c r="H159" s="42"/>
      <c r="I159" s="42"/>
      <c r="J159" s="42"/>
      <c r="K159" s="42"/>
      <c r="L159" s="42"/>
      <c r="M159" s="42"/>
      <c r="N159" s="10"/>
      <c r="O159" s="130"/>
      <c r="P159" s="142"/>
      <c r="Q159" s="143"/>
      <c r="R159" s="144"/>
      <c r="S159" s="144"/>
      <c r="T159" s="144"/>
      <c r="U159" s="144"/>
      <c r="V159" s="144"/>
      <c r="W159" s="137"/>
      <c r="X159" s="138"/>
      <c r="Y159" s="50"/>
      <c r="Z159" s="50"/>
      <c r="AA159" s="51"/>
      <c r="AB159" s="51"/>
      <c r="AC159" s="52"/>
      <c r="AD159" s="4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21.75" customHeight="1">
      <c r="A160" s="40"/>
      <c r="B160" s="40"/>
      <c r="C160" s="46" t="s">
        <v>24</v>
      </c>
      <c r="D160" s="47" t="s">
        <v>3</v>
      </c>
      <c r="E160" s="202" t="s">
        <v>47</v>
      </c>
      <c r="F160" s="203"/>
      <c r="G160" s="203"/>
      <c r="H160" s="203"/>
      <c r="I160" s="203"/>
      <c r="J160" s="195" t="s">
        <v>406</v>
      </c>
      <c r="K160" s="204"/>
      <c r="L160" s="205"/>
      <c r="M160" s="48" t="s">
        <v>28</v>
      </c>
      <c r="N160" s="10"/>
      <c r="O160" s="130"/>
      <c r="P160" s="142"/>
      <c r="Q160" s="143"/>
      <c r="R160" s="144"/>
      <c r="S160" s="144"/>
      <c r="T160" s="144"/>
      <c r="U160" s="144"/>
      <c r="V160" s="144"/>
      <c r="W160" s="137"/>
      <c r="X160" s="138"/>
      <c r="Y160" s="50"/>
      <c r="Z160" s="50"/>
      <c r="AA160" s="51"/>
      <c r="AB160" s="51"/>
      <c r="AC160" s="52"/>
      <c r="AD160" s="4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21.75" customHeight="1">
      <c r="A161" s="40"/>
      <c r="B161" s="40"/>
      <c r="C161" s="46" t="s">
        <v>56</v>
      </c>
      <c r="D161" s="47" t="s">
        <v>3</v>
      </c>
      <c r="E161" s="192" t="s">
        <v>23</v>
      </c>
      <c r="F161" s="193"/>
      <c r="G161" s="193"/>
      <c r="H161" s="193"/>
      <c r="I161" s="194"/>
      <c r="J161" s="207" t="s">
        <v>417</v>
      </c>
      <c r="K161" s="208"/>
      <c r="L161" s="209"/>
      <c r="M161" s="48" t="s">
        <v>42</v>
      </c>
      <c r="N161" s="10"/>
      <c r="O161" s="130"/>
      <c r="P161" s="142"/>
      <c r="Q161" s="143"/>
      <c r="R161" s="144"/>
      <c r="S161" s="144"/>
      <c r="T161" s="144"/>
      <c r="U161" s="144"/>
      <c r="V161" s="144"/>
      <c r="W161" s="137"/>
      <c r="X161" s="138"/>
      <c r="Y161" s="50"/>
      <c r="Z161" s="50"/>
      <c r="AA161" s="51"/>
      <c r="AB161" s="51"/>
      <c r="AC161" s="52"/>
      <c r="AD161" s="4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21.75" customHeight="1">
      <c r="A162" s="40"/>
      <c r="B162" s="40"/>
      <c r="C162" s="45"/>
      <c r="D162" s="41"/>
      <c r="E162" s="41"/>
      <c r="F162" s="41"/>
      <c r="G162" s="42"/>
      <c r="H162" s="42"/>
      <c r="I162" s="42"/>
      <c r="J162" s="42"/>
      <c r="K162" s="42"/>
      <c r="L162" s="42"/>
      <c r="M162" s="42"/>
      <c r="N162" s="10"/>
      <c r="O162" s="130"/>
      <c r="P162" s="142"/>
      <c r="Q162" s="143"/>
      <c r="R162" s="144"/>
      <c r="S162" s="144"/>
      <c r="T162" s="144"/>
      <c r="U162" s="144"/>
      <c r="V162" s="144"/>
      <c r="W162" s="137"/>
      <c r="X162" s="138"/>
      <c r="Y162" s="50"/>
      <c r="Z162" s="50"/>
      <c r="AA162" s="51"/>
      <c r="AB162" s="51"/>
      <c r="AC162" s="52"/>
      <c r="AD162" s="4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21.75" customHeight="1">
      <c r="A163" s="40"/>
      <c r="B163" s="40"/>
      <c r="C163" s="45" t="s">
        <v>370</v>
      </c>
      <c r="D163" s="41"/>
      <c r="E163" s="41"/>
      <c r="F163" s="41"/>
      <c r="G163" s="42"/>
      <c r="H163" s="42"/>
      <c r="I163" s="42"/>
      <c r="J163" s="42"/>
      <c r="K163" s="42"/>
      <c r="L163" s="42"/>
      <c r="M163" s="42"/>
      <c r="N163" s="10"/>
      <c r="O163" s="130"/>
      <c r="P163" s="142"/>
      <c r="Q163" s="143"/>
      <c r="R163" s="144"/>
      <c r="S163" s="144"/>
      <c r="T163" s="144"/>
      <c r="U163" s="144"/>
      <c r="V163" s="144"/>
      <c r="W163" s="137"/>
      <c r="X163" s="138"/>
      <c r="Y163" s="50"/>
      <c r="Z163" s="50"/>
      <c r="AA163" s="51"/>
      <c r="AB163" s="51"/>
      <c r="AC163" s="52"/>
      <c r="AD163" s="4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21.75" customHeight="1">
      <c r="A164" s="40"/>
      <c r="B164" s="40"/>
      <c r="C164" s="46" t="s">
        <v>47</v>
      </c>
      <c r="D164" s="47" t="s">
        <v>3</v>
      </c>
      <c r="E164" s="132" t="s">
        <v>56</v>
      </c>
      <c r="F164" s="133"/>
      <c r="G164" s="133"/>
      <c r="H164" s="133"/>
      <c r="I164" s="134"/>
      <c r="J164" s="207" t="s">
        <v>371</v>
      </c>
      <c r="K164" s="200"/>
      <c r="L164" s="201"/>
      <c r="M164" s="48" t="s">
        <v>28</v>
      </c>
      <c r="N164" s="10"/>
      <c r="O164" s="130"/>
      <c r="P164" s="142"/>
      <c r="Q164" s="143"/>
      <c r="R164" s="144"/>
      <c r="S164" s="144"/>
      <c r="T164" s="144"/>
      <c r="U164" s="144"/>
      <c r="V164" s="144"/>
      <c r="W164" s="137"/>
      <c r="X164" s="138"/>
      <c r="Y164" s="50"/>
      <c r="Z164" s="50"/>
      <c r="AA164" s="51"/>
      <c r="AB164" s="51"/>
      <c r="AC164" s="52"/>
      <c r="AD164" s="4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21.75" customHeight="1">
      <c r="A165" s="40"/>
      <c r="B165" s="40"/>
      <c r="C165" s="46" t="s">
        <v>38</v>
      </c>
      <c r="D165" s="47" t="s">
        <v>3</v>
      </c>
      <c r="E165" s="202" t="s">
        <v>40</v>
      </c>
      <c r="F165" s="203"/>
      <c r="G165" s="203"/>
      <c r="H165" s="203"/>
      <c r="I165" s="203"/>
      <c r="J165" s="195" t="s">
        <v>373</v>
      </c>
      <c r="K165" s="204"/>
      <c r="L165" s="205"/>
      <c r="M165" s="48" t="s">
        <v>74</v>
      </c>
      <c r="N165" s="10"/>
      <c r="O165" s="130"/>
      <c r="P165" s="142"/>
      <c r="Q165" s="143"/>
      <c r="R165" s="144"/>
      <c r="S165" s="144"/>
      <c r="T165" s="144"/>
      <c r="U165" s="144"/>
      <c r="V165" s="144"/>
      <c r="W165" s="137"/>
      <c r="X165" s="138"/>
      <c r="Y165" s="50"/>
      <c r="Z165" s="50"/>
      <c r="AA165" s="51"/>
      <c r="AB165" s="51"/>
      <c r="AC165" s="52"/>
      <c r="AD165" s="4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21.75" customHeight="1">
      <c r="A166" s="40"/>
      <c r="B166" s="40"/>
      <c r="C166" s="46" t="s">
        <v>43</v>
      </c>
      <c r="D166" s="47" t="s">
        <v>3</v>
      </c>
      <c r="E166" s="202" t="s">
        <v>23</v>
      </c>
      <c r="F166" s="203"/>
      <c r="G166" s="203"/>
      <c r="H166" s="203"/>
      <c r="I166" s="203"/>
      <c r="J166" s="207" t="s">
        <v>372</v>
      </c>
      <c r="K166" s="204"/>
      <c r="L166" s="205"/>
      <c r="M166" s="48" t="s">
        <v>26</v>
      </c>
      <c r="N166" s="10"/>
      <c r="O166" s="130"/>
      <c r="P166" s="142"/>
      <c r="Q166" s="143"/>
      <c r="R166" s="144"/>
      <c r="S166" s="144"/>
      <c r="T166" s="144"/>
      <c r="U166" s="144"/>
      <c r="V166" s="144"/>
      <c r="W166" s="137"/>
      <c r="X166" s="138"/>
      <c r="Y166" s="50"/>
      <c r="Z166" s="50"/>
      <c r="AA166" s="51"/>
      <c r="AB166" s="51"/>
      <c r="AC166" s="52"/>
      <c r="AD166" s="4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21.75" customHeight="1">
      <c r="A167" s="40"/>
      <c r="B167" s="40"/>
      <c r="C167" s="46" t="s">
        <v>20</v>
      </c>
      <c r="D167" s="47" t="s">
        <v>3</v>
      </c>
      <c r="E167" s="202" t="s">
        <v>49</v>
      </c>
      <c r="F167" s="203"/>
      <c r="G167" s="203"/>
      <c r="H167" s="203"/>
      <c r="I167" s="203"/>
      <c r="J167" s="195" t="s">
        <v>374</v>
      </c>
      <c r="K167" s="204"/>
      <c r="L167" s="205"/>
      <c r="M167" s="48" t="s">
        <v>28</v>
      </c>
      <c r="N167" s="10"/>
      <c r="O167" s="130"/>
      <c r="P167" s="142"/>
      <c r="Q167" s="143"/>
      <c r="R167" s="144"/>
      <c r="S167" s="144"/>
      <c r="T167" s="144"/>
      <c r="U167" s="144"/>
      <c r="V167" s="144"/>
      <c r="W167" s="137"/>
      <c r="X167" s="138"/>
      <c r="Y167" s="50"/>
      <c r="Z167" s="50"/>
      <c r="AA167" s="51"/>
      <c r="AB167" s="51"/>
      <c r="AC167" s="52"/>
      <c r="AD167" s="4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21.75" customHeight="1">
      <c r="A168" s="40"/>
      <c r="B168" s="40"/>
      <c r="C168" s="46" t="s">
        <v>52</v>
      </c>
      <c r="D168" s="47" t="s">
        <v>3</v>
      </c>
      <c r="E168" s="202" t="s">
        <v>50</v>
      </c>
      <c r="F168" s="203"/>
      <c r="G168" s="203"/>
      <c r="H168" s="203"/>
      <c r="I168" s="203"/>
      <c r="J168" s="195" t="s">
        <v>378</v>
      </c>
      <c r="K168" s="204"/>
      <c r="L168" s="205"/>
      <c r="M168" s="48" t="s">
        <v>28</v>
      </c>
      <c r="N168" s="10"/>
      <c r="O168" s="130"/>
      <c r="P168" s="142"/>
      <c r="Q168" s="143"/>
      <c r="R168" s="144"/>
      <c r="S168" s="144"/>
      <c r="T168" s="144"/>
      <c r="U168" s="144"/>
      <c r="V168" s="144"/>
      <c r="W168" s="137"/>
      <c r="X168" s="138"/>
      <c r="Y168" s="50"/>
      <c r="Z168" s="50"/>
      <c r="AA168" s="51"/>
      <c r="AB168" s="51"/>
      <c r="AC168" s="52"/>
      <c r="AD168" s="4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21.75" customHeight="1">
      <c r="A169" s="40"/>
      <c r="B169" s="40"/>
      <c r="C169" s="45"/>
      <c r="D169" s="41"/>
      <c r="E169" s="41"/>
      <c r="F169" s="41"/>
      <c r="G169" s="42"/>
      <c r="H169" s="42"/>
      <c r="I169" s="42"/>
      <c r="J169" s="42"/>
      <c r="K169" s="42"/>
      <c r="L169" s="42"/>
      <c r="M169" s="42"/>
      <c r="N169" s="10"/>
      <c r="O169" s="130"/>
      <c r="P169" s="142"/>
      <c r="Q169" s="143"/>
      <c r="R169" s="144"/>
      <c r="S169" s="144"/>
      <c r="T169" s="144"/>
      <c r="U169" s="144"/>
      <c r="V169" s="144"/>
      <c r="W169" s="137"/>
      <c r="X169" s="138"/>
      <c r="Y169" s="50"/>
      <c r="Z169" s="50"/>
      <c r="AA169" s="51"/>
      <c r="AB169" s="51"/>
      <c r="AC169" s="52"/>
      <c r="AD169" s="4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21.75" customHeight="1">
      <c r="A170" s="40"/>
      <c r="B170" s="40"/>
      <c r="C170" s="45" t="s">
        <v>343</v>
      </c>
      <c r="D170" s="41"/>
      <c r="E170" s="41"/>
      <c r="F170" s="41"/>
      <c r="G170" s="42"/>
      <c r="H170" s="42"/>
      <c r="I170" s="42"/>
      <c r="J170" s="42"/>
      <c r="K170" s="42"/>
      <c r="L170" s="42"/>
      <c r="M170" s="42"/>
      <c r="N170" s="10"/>
      <c r="O170" s="130"/>
      <c r="P170" s="142"/>
      <c r="Q170" s="143"/>
      <c r="R170" s="144"/>
      <c r="S170" s="144"/>
      <c r="T170" s="144"/>
      <c r="U170" s="144"/>
      <c r="V170" s="144"/>
      <c r="W170" s="137"/>
      <c r="X170" s="138"/>
      <c r="Y170" s="50"/>
      <c r="Z170" s="50"/>
      <c r="AA170" s="51"/>
      <c r="AB170" s="51"/>
      <c r="AC170" s="52"/>
      <c r="AD170" s="4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21.75" customHeight="1">
      <c r="A171" s="40"/>
      <c r="B171" s="40"/>
      <c r="C171" s="46" t="s">
        <v>16</v>
      </c>
      <c r="D171" s="47" t="s">
        <v>3</v>
      </c>
      <c r="E171" s="192" t="s">
        <v>43</v>
      </c>
      <c r="F171" s="193"/>
      <c r="G171" s="193"/>
      <c r="H171" s="193"/>
      <c r="I171" s="194"/>
      <c r="J171" s="195" t="s">
        <v>347</v>
      </c>
      <c r="K171" s="196"/>
      <c r="L171" s="197"/>
      <c r="M171" s="48" t="s">
        <v>42</v>
      </c>
      <c r="N171" s="10"/>
      <c r="O171" s="130"/>
      <c r="P171" s="142"/>
      <c r="Q171" s="143"/>
      <c r="R171" s="144"/>
      <c r="S171" s="144"/>
      <c r="T171" s="144"/>
      <c r="U171" s="144"/>
      <c r="V171" s="144"/>
      <c r="W171" s="137"/>
      <c r="X171" s="138"/>
      <c r="Y171" s="50"/>
      <c r="Z171" s="50"/>
      <c r="AA171" s="51"/>
      <c r="AB171" s="51"/>
      <c r="AC171" s="52"/>
      <c r="AD171" s="4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21.75" customHeight="1">
      <c r="A172" s="40"/>
      <c r="B172" s="40"/>
      <c r="C172" s="46" t="s">
        <v>40</v>
      </c>
      <c r="D172" s="47" t="s">
        <v>3</v>
      </c>
      <c r="E172" s="192" t="s">
        <v>24</v>
      </c>
      <c r="F172" s="193"/>
      <c r="G172" s="193"/>
      <c r="H172" s="193"/>
      <c r="I172" s="194"/>
      <c r="J172" s="207" t="s">
        <v>348</v>
      </c>
      <c r="K172" s="208"/>
      <c r="L172" s="209"/>
      <c r="M172" s="48" t="s">
        <v>26</v>
      </c>
      <c r="N172" s="10"/>
      <c r="O172" s="130"/>
      <c r="P172" s="142"/>
      <c r="Q172" s="143"/>
      <c r="R172" s="144"/>
      <c r="S172" s="144"/>
      <c r="T172" s="144"/>
      <c r="U172" s="144"/>
      <c r="V172" s="144"/>
      <c r="W172" s="137"/>
      <c r="X172" s="138"/>
      <c r="Y172" s="50"/>
      <c r="Z172" s="50"/>
      <c r="AA172" s="51"/>
      <c r="AB172" s="51"/>
      <c r="AC172" s="52"/>
      <c r="AD172" s="4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21.75" customHeight="1">
      <c r="A173" s="40"/>
      <c r="B173" s="40"/>
      <c r="C173" s="46" t="s">
        <v>49</v>
      </c>
      <c r="D173" s="47" t="s">
        <v>3</v>
      </c>
      <c r="E173" s="192" t="s">
        <v>52</v>
      </c>
      <c r="F173" s="193"/>
      <c r="G173" s="193"/>
      <c r="H173" s="193"/>
      <c r="I173" s="194"/>
      <c r="J173" s="195" t="s">
        <v>357</v>
      </c>
      <c r="K173" s="196"/>
      <c r="L173" s="197"/>
      <c r="M173" s="48" t="s">
        <v>26</v>
      </c>
      <c r="N173" s="10"/>
      <c r="O173" s="130"/>
      <c r="P173" s="142"/>
      <c r="Q173" s="143"/>
      <c r="R173" s="144"/>
      <c r="S173" s="144"/>
      <c r="T173" s="144"/>
      <c r="U173" s="144"/>
      <c r="V173" s="144"/>
      <c r="W173" s="137"/>
      <c r="X173" s="138"/>
      <c r="Y173" s="50"/>
      <c r="Z173" s="50"/>
      <c r="AA173" s="51"/>
      <c r="AB173" s="51"/>
      <c r="AC173" s="52"/>
      <c r="AD173" s="4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21.75" customHeight="1">
      <c r="A174" s="40"/>
      <c r="B174" s="40"/>
      <c r="C174" s="46" t="s">
        <v>38</v>
      </c>
      <c r="D174" s="47" t="s">
        <v>3</v>
      </c>
      <c r="E174" s="192" t="s">
        <v>50</v>
      </c>
      <c r="F174" s="193"/>
      <c r="G174" s="193"/>
      <c r="H174" s="193"/>
      <c r="I174" s="194"/>
      <c r="J174" s="195" t="s">
        <v>356</v>
      </c>
      <c r="K174" s="196"/>
      <c r="L174" s="197"/>
      <c r="M174" s="48" t="s">
        <v>26</v>
      </c>
      <c r="N174" s="10"/>
      <c r="O174" s="130"/>
      <c r="P174" s="142"/>
      <c r="Q174" s="143"/>
      <c r="R174" s="144"/>
      <c r="S174" s="144"/>
      <c r="T174" s="144"/>
      <c r="U174" s="144"/>
      <c r="V174" s="144"/>
      <c r="W174" s="137"/>
      <c r="X174" s="138"/>
      <c r="Y174" s="50"/>
      <c r="Z174" s="50"/>
      <c r="AA174" s="51"/>
      <c r="AB174" s="51"/>
      <c r="AC174" s="52"/>
      <c r="AD174" s="4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21.75" customHeight="1">
      <c r="A175" s="40"/>
      <c r="B175" s="40"/>
      <c r="C175" s="46" t="s">
        <v>20</v>
      </c>
      <c r="D175" s="47" t="s">
        <v>3</v>
      </c>
      <c r="E175" s="192" t="s">
        <v>47</v>
      </c>
      <c r="F175" s="193"/>
      <c r="G175" s="193"/>
      <c r="H175" s="193"/>
      <c r="I175" s="194"/>
      <c r="J175" s="195" t="s">
        <v>415</v>
      </c>
      <c r="K175" s="196"/>
      <c r="L175" s="197"/>
      <c r="M175" s="48" t="s">
        <v>416</v>
      </c>
      <c r="N175" s="10"/>
      <c r="O175" s="130"/>
      <c r="P175" s="142"/>
      <c r="Q175" s="143"/>
      <c r="R175" s="144"/>
      <c r="S175" s="144"/>
      <c r="T175" s="144"/>
      <c r="U175" s="144"/>
      <c r="V175" s="144"/>
      <c r="W175" s="137"/>
      <c r="X175" s="138"/>
      <c r="Y175" s="50"/>
      <c r="Z175" s="50"/>
      <c r="AA175" s="51"/>
      <c r="AB175" s="51"/>
      <c r="AC175" s="52"/>
      <c r="AD175" s="4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21.75" customHeight="1">
      <c r="A176" s="40"/>
      <c r="B176" s="40"/>
      <c r="C176" s="109"/>
      <c r="D176" s="10"/>
      <c r="E176" s="110"/>
      <c r="F176" s="111"/>
      <c r="G176" s="111"/>
      <c r="H176" s="111"/>
      <c r="I176" s="111"/>
      <c r="J176" s="49"/>
      <c r="K176" s="2"/>
      <c r="L176" s="2"/>
      <c r="M176" s="112"/>
      <c r="N176" s="10"/>
      <c r="O176" s="130"/>
      <c r="P176" s="142"/>
      <c r="Q176" s="143"/>
      <c r="R176" s="144"/>
      <c r="S176" s="144"/>
      <c r="T176" s="144"/>
      <c r="U176" s="144"/>
      <c r="V176" s="144"/>
      <c r="W176" s="137"/>
      <c r="X176" s="138"/>
      <c r="Y176" s="50"/>
      <c r="Z176" s="50"/>
      <c r="AA176" s="51"/>
      <c r="AB176" s="51"/>
      <c r="AC176" s="52"/>
      <c r="AD176" s="4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21.75" customHeight="1">
      <c r="A177" s="40"/>
      <c r="B177" s="40"/>
      <c r="C177" s="45" t="s">
        <v>310</v>
      </c>
      <c r="D177" s="41"/>
      <c r="E177" s="41"/>
      <c r="F177" s="41"/>
      <c r="G177" s="42"/>
      <c r="H177" s="42"/>
      <c r="I177" s="42"/>
      <c r="J177" s="42"/>
      <c r="K177" s="42"/>
      <c r="L177" s="42"/>
      <c r="M177" s="42"/>
      <c r="N177" s="10"/>
      <c r="O177" s="130"/>
      <c r="P177" s="142"/>
      <c r="Q177" s="143"/>
      <c r="R177" s="144"/>
      <c r="S177" s="144"/>
      <c r="T177" s="144"/>
      <c r="U177" s="144"/>
      <c r="V177" s="144"/>
      <c r="W177" s="137"/>
      <c r="X177" s="138"/>
      <c r="Y177" s="50"/>
      <c r="Z177" s="50"/>
      <c r="AA177" s="51"/>
      <c r="AB177" s="51"/>
      <c r="AC177" s="52"/>
      <c r="AD177" s="4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21.75" customHeight="1">
      <c r="A178" s="40"/>
      <c r="B178" s="40"/>
      <c r="C178" s="46" t="s">
        <v>16</v>
      </c>
      <c r="D178" s="47" t="s">
        <v>3</v>
      </c>
      <c r="E178" s="132" t="s">
        <v>56</v>
      </c>
      <c r="F178" s="133"/>
      <c r="G178" s="133"/>
      <c r="H178" s="133"/>
      <c r="I178" s="134"/>
      <c r="J178" s="207" t="s">
        <v>315</v>
      </c>
      <c r="K178" s="208"/>
      <c r="L178" s="209"/>
      <c r="M178" s="48" t="s">
        <v>28</v>
      </c>
      <c r="N178" s="10"/>
      <c r="O178" s="130"/>
      <c r="P178" s="142"/>
      <c r="Q178" s="143"/>
      <c r="R178" s="144"/>
      <c r="S178" s="144"/>
      <c r="T178" s="144"/>
      <c r="U178" s="144"/>
      <c r="V178" s="144"/>
      <c r="W178" s="137"/>
      <c r="X178" s="138"/>
      <c r="Y178" s="50"/>
      <c r="Z178" s="50"/>
      <c r="AA178" s="51"/>
      <c r="AB178" s="51"/>
      <c r="AC178" s="52"/>
      <c r="AD178" s="4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21.75" customHeight="1">
      <c r="A179" s="40"/>
      <c r="B179" s="40"/>
      <c r="C179" s="46" t="s">
        <v>38</v>
      </c>
      <c r="D179" s="47" t="s">
        <v>3</v>
      </c>
      <c r="E179" s="192" t="s">
        <v>49</v>
      </c>
      <c r="F179" s="193"/>
      <c r="G179" s="193"/>
      <c r="H179" s="193"/>
      <c r="I179" s="194"/>
      <c r="J179" s="195" t="s">
        <v>335</v>
      </c>
      <c r="K179" s="196"/>
      <c r="L179" s="197"/>
      <c r="M179" s="48" t="s">
        <v>123</v>
      </c>
      <c r="N179" s="10"/>
      <c r="O179" s="130"/>
      <c r="P179" s="142"/>
      <c r="Q179" s="143"/>
      <c r="R179" s="144"/>
      <c r="S179" s="144"/>
      <c r="T179" s="144"/>
      <c r="U179" s="144"/>
      <c r="V179" s="144"/>
      <c r="W179" s="137"/>
      <c r="X179" s="138"/>
      <c r="Y179" s="50"/>
      <c r="Z179" s="50"/>
      <c r="AA179" s="51"/>
      <c r="AB179" s="51"/>
      <c r="AC179" s="52"/>
      <c r="AD179" s="4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21.75" customHeight="1">
      <c r="A180" s="40"/>
      <c r="B180" s="40"/>
      <c r="C180" s="46" t="s">
        <v>43</v>
      </c>
      <c r="D180" s="47" t="s">
        <v>3</v>
      </c>
      <c r="E180" s="192" t="s">
        <v>47</v>
      </c>
      <c r="F180" s="193"/>
      <c r="G180" s="193"/>
      <c r="H180" s="193"/>
      <c r="I180" s="194"/>
      <c r="J180" s="207" t="s">
        <v>323</v>
      </c>
      <c r="K180" s="208"/>
      <c r="L180" s="209"/>
      <c r="M180" s="48" t="s">
        <v>123</v>
      </c>
      <c r="N180" s="10"/>
      <c r="O180" s="130"/>
      <c r="P180" s="142"/>
      <c r="Q180" s="143"/>
      <c r="R180" s="144"/>
      <c r="S180" s="144"/>
      <c r="T180" s="144"/>
      <c r="U180" s="144"/>
      <c r="V180" s="144"/>
      <c r="W180" s="137"/>
      <c r="X180" s="138"/>
      <c r="Y180" s="50"/>
      <c r="Z180" s="50"/>
      <c r="AA180" s="51"/>
      <c r="AB180" s="51"/>
      <c r="AC180" s="52"/>
      <c r="AD180" s="4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21.75" customHeight="1">
      <c r="A181" s="40"/>
      <c r="B181" s="40"/>
      <c r="C181" s="46" t="s">
        <v>24</v>
      </c>
      <c r="D181" s="47" t="s">
        <v>3</v>
      </c>
      <c r="E181" s="192" t="s">
        <v>50</v>
      </c>
      <c r="F181" s="193"/>
      <c r="G181" s="193"/>
      <c r="H181" s="193"/>
      <c r="I181" s="194"/>
      <c r="J181" s="195" t="s">
        <v>321</v>
      </c>
      <c r="K181" s="196"/>
      <c r="L181" s="197"/>
      <c r="M181" s="48" t="s">
        <v>42</v>
      </c>
      <c r="N181" s="10"/>
      <c r="O181" s="130"/>
      <c r="P181" s="142"/>
      <c r="Q181" s="143"/>
      <c r="R181" s="144"/>
      <c r="S181" s="144"/>
      <c r="T181" s="144"/>
      <c r="U181" s="144"/>
      <c r="V181" s="144"/>
      <c r="W181" s="137"/>
      <c r="X181" s="138"/>
      <c r="Y181" s="50"/>
      <c r="Z181" s="50"/>
      <c r="AA181" s="51"/>
      <c r="AB181" s="51"/>
      <c r="AC181" s="52"/>
      <c r="AD181" s="4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21.75" customHeight="1">
      <c r="A182" s="40"/>
      <c r="B182" s="40"/>
      <c r="C182" s="46" t="s">
        <v>40</v>
      </c>
      <c r="D182" s="47" t="s">
        <v>3</v>
      </c>
      <c r="E182" s="192" t="s">
        <v>52</v>
      </c>
      <c r="F182" s="193"/>
      <c r="G182" s="193"/>
      <c r="H182" s="193"/>
      <c r="I182" s="194"/>
      <c r="J182" s="195" t="s">
        <v>322</v>
      </c>
      <c r="K182" s="196"/>
      <c r="L182" s="197"/>
      <c r="M182" s="48" t="s">
        <v>42</v>
      </c>
      <c r="N182" s="10"/>
      <c r="O182" s="130"/>
      <c r="P182" s="142"/>
      <c r="Q182" s="143"/>
      <c r="R182" s="144"/>
      <c r="S182" s="144"/>
      <c r="T182" s="144"/>
      <c r="U182" s="144"/>
      <c r="V182" s="144"/>
      <c r="W182" s="137"/>
      <c r="X182" s="138"/>
      <c r="Y182" s="50"/>
      <c r="Z182" s="50"/>
      <c r="AA182" s="51"/>
      <c r="AB182" s="51"/>
      <c r="AC182" s="52"/>
      <c r="AD182" s="4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21.75" customHeight="1">
      <c r="A183" s="40"/>
      <c r="B183" s="40"/>
      <c r="C183" s="46" t="s">
        <v>20</v>
      </c>
      <c r="D183" s="47" t="s">
        <v>3</v>
      </c>
      <c r="E183" s="192" t="s">
        <v>23</v>
      </c>
      <c r="F183" s="193"/>
      <c r="G183" s="193"/>
      <c r="H183" s="193"/>
      <c r="I183" s="194"/>
      <c r="J183" s="195" t="s">
        <v>336</v>
      </c>
      <c r="K183" s="196"/>
      <c r="L183" s="197"/>
      <c r="M183" s="48" t="s">
        <v>42</v>
      </c>
      <c r="N183" s="10"/>
      <c r="O183" s="130"/>
      <c r="P183" s="142"/>
      <c r="Q183" s="143"/>
      <c r="R183" s="144"/>
      <c r="S183" s="144"/>
      <c r="T183" s="144"/>
      <c r="U183" s="144"/>
      <c r="V183" s="144"/>
      <c r="W183" s="137"/>
      <c r="X183" s="138"/>
      <c r="Y183" s="50"/>
      <c r="Z183" s="50"/>
      <c r="AA183" s="51"/>
      <c r="AB183" s="51"/>
      <c r="AC183" s="52"/>
      <c r="AD183" s="4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21.75" customHeight="1">
      <c r="A184" s="40"/>
      <c r="B184" s="40"/>
      <c r="C184" s="109"/>
      <c r="D184" s="10"/>
      <c r="E184" s="110"/>
      <c r="F184" s="111"/>
      <c r="G184" s="111"/>
      <c r="H184" s="111"/>
      <c r="I184" s="111"/>
      <c r="J184" s="49"/>
      <c r="K184" s="2"/>
      <c r="L184" s="2"/>
      <c r="M184" s="112"/>
      <c r="N184" s="10"/>
      <c r="O184" s="49"/>
      <c r="P184" s="49"/>
      <c r="Q184" s="49"/>
      <c r="R184" s="10"/>
      <c r="S184" s="10"/>
      <c r="T184" s="10"/>
      <c r="U184" s="10"/>
      <c r="V184" s="10"/>
      <c r="W184" s="50"/>
      <c r="X184" s="50"/>
      <c r="Y184" s="50"/>
      <c r="Z184" s="50"/>
      <c r="AA184" s="51"/>
      <c r="AB184" s="51"/>
      <c r="AC184" s="52"/>
      <c r="AD184" s="4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23.25">
      <c r="A185" s="71"/>
      <c r="B185" s="71"/>
      <c r="C185" s="45" t="s">
        <v>230</v>
      </c>
      <c r="D185" s="41"/>
      <c r="E185" s="41"/>
      <c r="F185" s="41"/>
      <c r="G185" s="42"/>
      <c r="H185" s="42"/>
      <c r="I185" s="42"/>
      <c r="J185" s="42"/>
      <c r="K185" s="42"/>
      <c r="L185" s="42"/>
      <c r="M185" s="4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3"/>
      <c r="AB185" s="74"/>
      <c r="AC185" s="4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23.25">
      <c r="A186" s="75"/>
      <c r="B186" s="75"/>
      <c r="C186" s="46" t="s">
        <v>16</v>
      </c>
      <c r="D186" s="47" t="s">
        <v>3</v>
      </c>
      <c r="E186" s="132" t="s">
        <v>20</v>
      </c>
      <c r="F186" s="133"/>
      <c r="G186" s="133"/>
      <c r="H186" s="133"/>
      <c r="I186" s="134"/>
      <c r="J186" s="207" t="s">
        <v>304</v>
      </c>
      <c r="K186" s="200"/>
      <c r="L186" s="201"/>
      <c r="M186" s="48" t="s">
        <v>123</v>
      </c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23.25">
      <c r="A187" s="75"/>
      <c r="B187" s="75"/>
      <c r="C187" s="46" t="s">
        <v>50</v>
      </c>
      <c r="D187" s="47" t="s">
        <v>3</v>
      </c>
      <c r="E187" s="202" t="s">
        <v>56</v>
      </c>
      <c r="F187" s="203"/>
      <c r="G187" s="203"/>
      <c r="H187" s="203"/>
      <c r="I187" s="203"/>
      <c r="J187" s="195" t="s">
        <v>305</v>
      </c>
      <c r="K187" s="204"/>
      <c r="L187" s="205"/>
      <c r="M187" s="48" t="s">
        <v>74</v>
      </c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8"/>
      <c r="AB187" s="79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8.75">
      <c r="A188" s="76"/>
      <c r="B188" s="76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23.25">
      <c r="A189" s="4"/>
      <c r="B189" s="4"/>
      <c r="C189" s="45" t="s">
        <v>231</v>
      </c>
      <c r="D189" s="41"/>
      <c r="E189" s="41"/>
      <c r="F189" s="41"/>
      <c r="G189" s="42"/>
      <c r="H189" s="42"/>
      <c r="I189" s="42"/>
      <c r="J189" s="42"/>
      <c r="K189" s="42"/>
      <c r="L189" s="42"/>
      <c r="M189" s="4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23.25">
      <c r="A190" s="4"/>
      <c r="B190" s="4"/>
      <c r="C190" s="46" t="s">
        <v>40</v>
      </c>
      <c r="D190" s="47" t="s">
        <v>3</v>
      </c>
      <c r="E190" s="202" t="s">
        <v>20</v>
      </c>
      <c r="F190" s="203"/>
      <c r="G190" s="203"/>
      <c r="H190" s="203"/>
      <c r="I190" s="203"/>
      <c r="J190" s="195" t="s">
        <v>233</v>
      </c>
      <c r="K190" s="204"/>
      <c r="L190" s="205"/>
      <c r="M190" s="48" t="s">
        <v>26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23.25">
      <c r="A191" s="4"/>
      <c r="B191" s="4"/>
      <c r="C191" s="46" t="s">
        <v>49</v>
      </c>
      <c r="D191" s="47" t="s">
        <v>3</v>
      </c>
      <c r="E191" s="202" t="s">
        <v>43</v>
      </c>
      <c r="F191" s="203"/>
      <c r="G191" s="203"/>
      <c r="H191" s="203"/>
      <c r="I191" s="203"/>
      <c r="J191" s="195" t="s">
        <v>234</v>
      </c>
      <c r="K191" s="204"/>
      <c r="L191" s="205"/>
      <c r="M191" s="48" t="s">
        <v>26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23.25">
      <c r="A192" s="4"/>
      <c r="B192" s="4"/>
      <c r="C192" s="46" t="s">
        <v>16</v>
      </c>
      <c r="D192" s="47" t="s">
        <v>3</v>
      </c>
      <c r="E192" s="202" t="s">
        <v>52</v>
      </c>
      <c r="F192" s="203"/>
      <c r="G192" s="203"/>
      <c r="H192" s="203"/>
      <c r="I192" s="203"/>
      <c r="J192" s="207" t="s">
        <v>232</v>
      </c>
      <c r="K192" s="204"/>
      <c r="L192" s="205"/>
      <c r="M192" s="48" t="s">
        <v>42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23.25">
      <c r="A193" s="4"/>
      <c r="B193" s="4"/>
      <c r="C193" s="109"/>
      <c r="D193" s="41"/>
      <c r="E193" s="41"/>
      <c r="F193" s="41"/>
      <c r="G193" s="42"/>
      <c r="H193" s="42"/>
      <c r="I193" s="42"/>
      <c r="J193" s="42"/>
      <c r="K193" s="42"/>
      <c r="L193" s="42"/>
      <c r="M193" s="4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4.25" customHeight="1">
      <c r="A194" s="4"/>
      <c r="B194" s="4"/>
      <c r="C194" s="109"/>
      <c r="D194" s="41"/>
      <c r="E194" s="41"/>
      <c r="F194" s="41"/>
      <c r="G194" s="42"/>
      <c r="H194" s="42"/>
      <c r="I194" s="42"/>
      <c r="J194" s="42"/>
      <c r="K194" s="42"/>
      <c r="L194" s="42"/>
      <c r="M194" s="4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23.25">
      <c r="A195" s="4"/>
      <c r="B195" s="4"/>
      <c r="C195" s="45" t="s">
        <v>128</v>
      </c>
      <c r="D195" s="41"/>
      <c r="E195" s="41"/>
      <c r="F195" s="41"/>
      <c r="G195" s="42"/>
      <c r="H195" s="42"/>
      <c r="I195" s="42"/>
      <c r="J195" s="42"/>
      <c r="K195" s="42"/>
      <c r="L195" s="42"/>
      <c r="M195" s="4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23.25">
      <c r="A196" s="4"/>
      <c r="B196" s="4"/>
      <c r="C196" s="46" t="s">
        <v>40</v>
      </c>
      <c r="D196" s="47" t="s">
        <v>3</v>
      </c>
      <c r="E196" s="192" t="s">
        <v>43</v>
      </c>
      <c r="F196" s="198"/>
      <c r="G196" s="198"/>
      <c r="H196" s="198"/>
      <c r="I196" s="199"/>
      <c r="J196" s="195" t="s">
        <v>179</v>
      </c>
      <c r="K196" s="200"/>
      <c r="L196" s="201"/>
      <c r="M196" s="48" t="s">
        <v>26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23.25">
      <c r="A197" s="4"/>
      <c r="B197" s="4"/>
      <c r="C197" s="46" t="s">
        <v>49</v>
      </c>
      <c r="D197" s="47" t="s">
        <v>3</v>
      </c>
      <c r="E197" s="192" t="s">
        <v>56</v>
      </c>
      <c r="F197" s="198"/>
      <c r="G197" s="198"/>
      <c r="H197" s="198"/>
      <c r="I197" s="199"/>
      <c r="J197" s="210" t="s">
        <v>178</v>
      </c>
      <c r="K197" s="198"/>
      <c r="L197" s="199"/>
      <c r="M197" s="48" t="s">
        <v>74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23.25">
      <c r="A198" s="4"/>
      <c r="B198" s="4"/>
      <c r="C198" s="46" t="s">
        <v>16</v>
      </c>
      <c r="D198" s="47" t="s">
        <v>3</v>
      </c>
      <c r="E198" s="192" t="s">
        <v>38</v>
      </c>
      <c r="F198" s="198"/>
      <c r="G198" s="198"/>
      <c r="H198" s="198"/>
      <c r="I198" s="199"/>
      <c r="J198" s="210" t="s">
        <v>177</v>
      </c>
      <c r="K198" s="198"/>
      <c r="L198" s="199"/>
      <c r="M198" s="48" t="s">
        <v>42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15" ht="23.25">
      <c r="A199" s="4"/>
      <c r="B199" s="4"/>
      <c r="C199" s="46" t="s">
        <v>23</v>
      </c>
      <c r="D199" s="47" t="s">
        <v>3</v>
      </c>
      <c r="E199" s="192" t="s">
        <v>24</v>
      </c>
      <c r="F199" s="198"/>
      <c r="G199" s="198"/>
      <c r="H199" s="198"/>
      <c r="I199" s="199"/>
      <c r="J199" s="195" t="s">
        <v>173</v>
      </c>
      <c r="K199" s="200"/>
      <c r="L199" s="201"/>
      <c r="M199" s="48" t="s">
        <v>74</v>
      </c>
      <c r="O199" s="4"/>
    </row>
    <row r="200" spans="1:16" ht="20.25" customHeight="1">
      <c r="A200" s="4"/>
      <c r="B200" s="4"/>
      <c r="C200" s="46" t="s">
        <v>20</v>
      </c>
      <c r="D200" s="47" t="s">
        <v>3</v>
      </c>
      <c r="E200" s="192" t="s">
        <v>50</v>
      </c>
      <c r="F200" s="198"/>
      <c r="G200" s="198"/>
      <c r="H200" s="198"/>
      <c r="I200" s="199"/>
      <c r="J200" s="195" t="s">
        <v>175</v>
      </c>
      <c r="K200" s="200"/>
      <c r="L200" s="201"/>
      <c r="M200" s="48" t="s">
        <v>123</v>
      </c>
      <c r="N200" s="4"/>
      <c r="O200" s="4"/>
      <c r="P200" s="4"/>
    </row>
    <row r="201" spans="1:16" ht="20.25" customHeight="1">
      <c r="A201" s="4"/>
      <c r="B201" s="4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4"/>
      <c r="O201" s="4"/>
      <c r="P201" s="4"/>
    </row>
    <row r="202" spans="1:16" ht="23.25">
      <c r="A202" s="4"/>
      <c r="B202" s="4"/>
      <c r="C202" s="45" t="s">
        <v>124</v>
      </c>
      <c r="D202" s="41"/>
      <c r="E202" s="41"/>
      <c r="F202" s="41"/>
      <c r="G202" s="42"/>
      <c r="H202" s="42"/>
      <c r="I202" s="42"/>
      <c r="J202" s="42"/>
      <c r="K202" s="42"/>
      <c r="L202" s="42"/>
      <c r="M202" s="42"/>
      <c r="N202" s="4"/>
      <c r="O202" s="4"/>
      <c r="P202" s="4"/>
    </row>
    <row r="203" spans="1:16" ht="23.25">
      <c r="A203" s="4"/>
      <c r="B203" s="4"/>
      <c r="C203" s="46" t="s">
        <v>40</v>
      </c>
      <c r="D203" s="47" t="s">
        <v>3</v>
      </c>
      <c r="E203" s="211" t="s">
        <v>56</v>
      </c>
      <c r="F203" s="212"/>
      <c r="G203" s="212"/>
      <c r="H203" s="212"/>
      <c r="I203" s="213"/>
      <c r="J203" s="195" t="s">
        <v>149</v>
      </c>
      <c r="K203" s="200"/>
      <c r="L203" s="201"/>
      <c r="M203" s="48" t="s">
        <v>42</v>
      </c>
      <c r="N203" s="4"/>
      <c r="O203" s="4"/>
      <c r="P203" s="4"/>
    </row>
    <row r="204" spans="1:16" ht="23.25">
      <c r="A204" s="4"/>
      <c r="B204" s="4"/>
      <c r="C204" s="46" t="s">
        <v>24</v>
      </c>
      <c r="D204" s="47" t="s">
        <v>3</v>
      </c>
      <c r="E204" s="192" t="s">
        <v>49</v>
      </c>
      <c r="F204" s="198"/>
      <c r="G204" s="198"/>
      <c r="H204" s="198"/>
      <c r="I204" s="199"/>
      <c r="J204" s="195" t="s">
        <v>141</v>
      </c>
      <c r="K204" s="200"/>
      <c r="L204" s="201"/>
      <c r="M204" s="48" t="s">
        <v>74</v>
      </c>
      <c r="N204" s="4"/>
      <c r="O204" s="4"/>
      <c r="P204" s="4"/>
    </row>
    <row r="205" spans="1:16" ht="23.25">
      <c r="A205" s="4"/>
      <c r="B205" s="4"/>
      <c r="C205" s="46" t="s">
        <v>43</v>
      </c>
      <c r="D205" s="47" t="s">
        <v>3</v>
      </c>
      <c r="E205" s="192" t="s">
        <v>50</v>
      </c>
      <c r="F205" s="198"/>
      <c r="G205" s="198"/>
      <c r="H205" s="198"/>
      <c r="I205" s="199"/>
      <c r="J205" s="195" t="s">
        <v>166</v>
      </c>
      <c r="K205" s="200"/>
      <c r="L205" s="201"/>
      <c r="M205" s="48" t="s">
        <v>42</v>
      </c>
      <c r="N205" s="4"/>
      <c r="O205" s="4"/>
      <c r="P205" s="4"/>
    </row>
    <row r="206" spans="1:15" ht="23.25">
      <c r="A206" s="4"/>
      <c r="B206" s="4"/>
      <c r="C206" s="46" t="s">
        <v>38</v>
      </c>
      <c r="D206" s="47" t="s">
        <v>3</v>
      </c>
      <c r="E206" s="192" t="s">
        <v>47</v>
      </c>
      <c r="F206" s="198"/>
      <c r="G206" s="198"/>
      <c r="H206" s="198"/>
      <c r="I206" s="199"/>
      <c r="J206" s="195" t="s">
        <v>137</v>
      </c>
      <c r="K206" s="200"/>
      <c r="L206" s="201"/>
      <c r="M206" s="48" t="s">
        <v>123</v>
      </c>
      <c r="O206" s="4"/>
    </row>
    <row r="207" ht="12.75">
      <c r="O207" s="4"/>
    </row>
    <row r="208" ht="12.75">
      <c r="O208" s="4"/>
    </row>
  </sheetData>
  <mergeCells count="269">
    <mergeCell ref="E25:I25"/>
    <mergeCell ref="J25:L25"/>
    <mergeCell ref="E29:I29"/>
    <mergeCell ref="J29:L29"/>
    <mergeCell ref="E32:I32"/>
    <mergeCell ref="J32:L32"/>
    <mergeCell ref="E33:I33"/>
    <mergeCell ref="J33:L33"/>
    <mergeCell ref="E37:I37"/>
    <mergeCell ref="J37:L37"/>
    <mergeCell ref="E40:I40"/>
    <mergeCell ref="J40:L40"/>
    <mergeCell ref="E38:I38"/>
    <mergeCell ref="J38:L38"/>
    <mergeCell ref="E39:I39"/>
    <mergeCell ref="J39:L39"/>
    <mergeCell ref="E43:I43"/>
    <mergeCell ref="J43:L43"/>
    <mergeCell ref="E26:I26"/>
    <mergeCell ref="J26:L26"/>
    <mergeCell ref="E28:I28"/>
    <mergeCell ref="J28:L28"/>
    <mergeCell ref="E27:I27"/>
    <mergeCell ref="J27:L27"/>
    <mergeCell ref="E36:I36"/>
    <mergeCell ref="J36:L36"/>
    <mergeCell ref="E63:I63"/>
    <mergeCell ref="J63:L63"/>
    <mergeCell ref="E52:I52"/>
    <mergeCell ref="J52:L52"/>
    <mergeCell ref="E53:I53"/>
    <mergeCell ref="J53:L53"/>
    <mergeCell ref="E54:I54"/>
    <mergeCell ref="J54:L54"/>
    <mergeCell ref="E60:I60"/>
    <mergeCell ref="J60:L60"/>
    <mergeCell ref="E86:I86"/>
    <mergeCell ref="J86:L86"/>
    <mergeCell ref="E84:I84"/>
    <mergeCell ref="J84:L84"/>
    <mergeCell ref="E85:I85"/>
    <mergeCell ref="J85:L85"/>
    <mergeCell ref="E82:I82"/>
    <mergeCell ref="J82:L82"/>
    <mergeCell ref="E83:I83"/>
    <mergeCell ref="J83:L83"/>
    <mergeCell ref="E22:I22"/>
    <mergeCell ref="J22:L22"/>
    <mergeCell ref="E20:I20"/>
    <mergeCell ref="J20:L20"/>
    <mergeCell ref="E21:I21"/>
    <mergeCell ref="J21:L21"/>
    <mergeCell ref="E18:I18"/>
    <mergeCell ref="J18:L18"/>
    <mergeCell ref="E19:I19"/>
    <mergeCell ref="J19:L19"/>
    <mergeCell ref="E107:I107"/>
    <mergeCell ref="J107:L107"/>
    <mergeCell ref="E108:I108"/>
    <mergeCell ref="J108:L108"/>
    <mergeCell ref="E105:I105"/>
    <mergeCell ref="J105:L105"/>
    <mergeCell ref="E106:I106"/>
    <mergeCell ref="J106:L106"/>
    <mergeCell ref="E103:I103"/>
    <mergeCell ref="J103:L103"/>
    <mergeCell ref="E104:I104"/>
    <mergeCell ref="J104:L104"/>
    <mergeCell ref="J134:L134"/>
    <mergeCell ref="E138:I138"/>
    <mergeCell ref="J138:L138"/>
    <mergeCell ref="J139:L139"/>
    <mergeCell ref="E136:I136"/>
    <mergeCell ref="J136:L136"/>
    <mergeCell ref="E137:I137"/>
    <mergeCell ref="J137:L137"/>
    <mergeCell ref="E143:I143"/>
    <mergeCell ref="J143:L143"/>
    <mergeCell ref="E147:I147"/>
    <mergeCell ref="J147:L147"/>
    <mergeCell ref="J148:L148"/>
    <mergeCell ref="E148:I148"/>
    <mergeCell ref="E144:I144"/>
    <mergeCell ref="J144:L144"/>
    <mergeCell ref="E153:I153"/>
    <mergeCell ref="J149:L149"/>
    <mergeCell ref="E149:I149"/>
    <mergeCell ref="E150:I150"/>
    <mergeCell ref="J150:L150"/>
    <mergeCell ref="J166:L166"/>
    <mergeCell ref="J153:L153"/>
    <mergeCell ref="E157:I157"/>
    <mergeCell ref="J154:L154"/>
    <mergeCell ref="J155:L155"/>
    <mergeCell ref="J156:L156"/>
    <mergeCell ref="J157:L157"/>
    <mergeCell ref="E154:I154"/>
    <mergeCell ref="E155:I155"/>
    <mergeCell ref="E156:I156"/>
    <mergeCell ref="E160:I160"/>
    <mergeCell ref="J160:L160"/>
    <mergeCell ref="E161:I161"/>
    <mergeCell ref="J161:L161"/>
    <mergeCell ref="J191:L191"/>
    <mergeCell ref="E182:I182"/>
    <mergeCell ref="E183:I183"/>
    <mergeCell ref="J183:L183"/>
    <mergeCell ref="E190:I190"/>
    <mergeCell ref="J190:L190"/>
    <mergeCell ref="J192:L192"/>
    <mergeCell ref="E192:I192"/>
    <mergeCell ref="J129:L129"/>
    <mergeCell ref="E130:I130"/>
    <mergeCell ref="E191:I191"/>
    <mergeCell ref="E179:I179"/>
    <mergeCell ref="E180:I180"/>
    <mergeCell ref="E181:I181"/>
    <mergeCell ref="E171:I171"/>
    <mergeCell ref="E172:I172"/>
    <mergeCell ref="P24:V24"/>
    <mergeCell ref="P27:V27"/>
    <mergeCell ref="E187:I187"/>
    <mergeCell ref="J187:L187"/>
    <mergeCell ref="J122:L122"/>
    <mergeCell ref="J171:L171"/>
    <mergeCell ref="J172:L172"/>
    <mergeCell ref="J173:L173"/>
    <mergeCell ref="J168:L168"/>
    <mergeCell ref="J174:L174"/>
    <mergeCell ref="E165:I165"/>
    <mergeCell ref="E175:I175"/>
    <mergeCell ref="J175:L175"/>
    <mergeCell ref="E167:I167"/>
    <mergeCell ref="J167:L167"/>
    <mergeCell ref="E173:I173"/>
    <mergeCell ref="E174:I174"/>
    <mergeCell ref="E168:I168"/>
    <mergeCell ref="J165:L165"/>
    <mergeCell ref="E166:I166"/>
    <mergeCell ref="C1:O1"/>
    <mergeCell ref="A2:O2"/>
    <mergeCell ref="E126:I126"/>
    <mergeCell ref="J126:L126"/>
    <mergeCell ref="J125:L125"/>
    <mergeCell ref="E125:I125"/>
    <mergeCell ref="J119:L119"/>
    <mergeCell ref="E120:I120"/>
    <mergeCell ref="J120:L120"/>
    <mergeCell ref="E111:I111"/>
    <mergeCell ref="AE3:AO3"/>
    <mergeCell ref="E127:I127"/>
    <mergeCell ref="J127:L127"/>
    <mergeCell ref="P18:Q18"/>
    <mergeCell ref="R18:V18"/>
    <mergeCell ref="E117:I117"/>
    <mergeCell ref="J117:L117"/>
    <mergeCell ref="E118:I118"/>
    <mergeCell ref="J118:L118"/>
    <mergeCell ref="E119:I119"/>
    <mergeCell ref="P21:Q21"/>
    <mergeCell ref="R21:V21"/>
    <mergeCell ref="J130:L130"/>
    <mergeCell ref="J186:L186"/>
    <mergeCell ref="J178:L178"/>
    <mergeCell ref="J179:L179"/>
    <mergeCell ref="J180:L180"/>
    <mergeCell ref="J181:L181"/>
    <mergeCell ref="J164:L164"/>
    <mergeCell ref="J182:L182"/>
    <mergeCell ref="E200:I200"/>
    <mergeCell ref="J200:L200"/>
    <mergeCell ref="E206:I206"/>
    <mergeCell ref="J206:L206"/>
    <mergeCell ref="E203:I203"/>
    <mergeCell ref="J203:L203"/>
    <mergeCell ref="E204:I204"/>
    <mergeCell ref="J204:L204"/>
    <mergeCell ref="E205:I205"/>
    <mergeCell ref="J205:L205"/>
    <mergeCell ref="E199:I199"/>
    <mergeCell ref="J199:L199"/>
    <mergeCell ref="E196:I196"/>
    <mergeCell ref="J196:L196"/>
    <mergeCell ref="J197:L197"/>
    <mergeCell ref="E197:I197"/>
    <mergeCell ref="E198:I198"/>
    <mergeCell ref="J198:L198"/>
    <mergeCell ref="E142:I142"/>
    <mergeCell ref="J142:L142"/>
    <mergeCell ref="E128:I128"/>
    <mergeCell ref="J128:L128"/>
    <mergeCell ref="E129:I129"/>
    <mergeCell ref="E135:I135"/>
    <mergeCell ref="J135:L135"/>
    <mergeCell ref="E133:I133"/>
    <mergeCell ref="J133:L133"/>
    <mergeCell ref="E134:I134"/>
    <mergeCell ref="E122:I122"/>
    <mergeCell ref="J111:L111"/>
    <mergeCell ref="E112:I112"/>
    <mergeCell ref="J112:L112"/>
    <mergeCell ref="E113:I113"/>
    <mergeCell ref="E121:I121"/>
    <mergeCell ref="J121:L121"/>
    <mergeCell ref="J113:L113"/>
    <mergeCell ref="E114:I114"/>
    <mergeCell ref="J114:L114"/>
    <mergeCell ref="E96:I96"/>
    <mergeCell ref="J96:L96"/>
    <mergeCell ref="E97:I97"/>
    <mergeCell ref="J97:L97"/>
    <mergeCell ref="E100:I100"/>
    <mergeCell ref="J100:L100"/>
    <mergeCell ref="E98:I98"/>
    <mergeCell ref="J98:L98"/>
    <mergeCell ref="E99:I99"/>
    <mergeCell ref="J99:L99"/>
    <mergeCell ref="E58:I58"/>
    <mergeCell ref="J58:L58"/>
    <mergeCell ref="E55:I55"/>
    <mergeCell ref="J55:L55"/>
    <mergeCell ref="E44:I44"/>
    <mergeCell ref="J44:L44"/>
    <mergeCell ref="E45:I45"/>
    <mergeCell ref="J45:L45"/>
    <mergeCell ref="E59:I59"/>
    <mergeCell ref="J59:L59"/>
    <mergeCell ref="E75:I75"/>
    <mergeCell ref="J75:L75"/>
    <mergeCell ref="E68:I68"/>
    <mergeCell ref="J68:L68"/>
    <mergeCell ref="E74:I74"/>
    <mergeCell ref="J74:L74"/>
    <mergeCell ref="E69:I69"/>
    <mergeCell ref="J69:L69"/>
    <mergeCell ref="E93:I93"/>
    <mergeCell ref="J93:L93"/>
    <mergeCell ref="E89:I89"/>
    <mergeCell ref="J89:L89"/>
    <mergeCell ref="E90:I90"/>
    <mergeCell ref="J90:L90"/>
    <mergeCell ref="E91:I91"/>
    <mergeCell ref="J91:L91"/>
    <mergeCell ref="E92:I92"/>
    <mergeCell ref="J92:L92"/>
    <mergeCell ref="E81:I81"/>
    <mergeCell ref="J81:L81"/>
    <mergeCell ref="E78:I78"/>
    <mergeCell ref="J78:L78"/>
    <mergeCell ref="E76:I76"/>
    <mergeCell ref="J76:L76"/>
    <mergeCell ref="E77:I77"/>
    <mergeCell ref="J77:L77"/>
    <mergeCell ref="E70:I70"/>
    <mergeCell ref="J70:L70"/>
    <mergeCell ref="E61:I61"/>
    <mergeCell ref="J61:L61"/>
    <mergeCell ref="E62:I62"/>
    <mergeCell ref="J62:L62"/>
    <mergeCell ref="E66:I66"/>
    <mergeCell ref="J66:L66"/>
    <mergeCell ref="E67:I67"/>
    <mergeCell ref="J67:L67"/>
    <mergeCell ref="E48:I48"/>
    <mergeCell ref="J48:L48"/>
    <mergeCell ref="E46:I46"/>
    <mergeCell ref="J46:L46"/>
    <mergeCell ref="E47:I47"/>
    <mergeCell ref="J47:L47"/>
  </mergeCells>
  <printOptions/>
  <pageMargins left="0.5" right="0.17" top="0.44" bottom="0.42" header="0.4" footer="0.42"/>
  <pageSetup fitToHeight="1" fitToWidth="1"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P209"/>
  <sheetViews>
    <sheetView zoomScale="75" zoomScaleNormal="75" workbookViewId="0" topLeftCell="A1">
      <selection activeCell="C11" sqref="C11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29.851562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6.57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24.8515625" style="0" customWidth="1"/>
    <col min="17" max="17" width="5.7109375" style="0" customWidth="1"/>
    <col min="18" max="18" width="1.7109375" style="0" customWidth="1"/>
    <col min="19" max="19" width="5.7109375" style="0" customWidth="1"/>
    <col min="20" max="21" width="7.421875" style="0" customWidth="1"/>
    <col min="22" max="22" width="2.57421875" style="0" customWidth="1"/>
    <col min="23" max="23" width="5.8515625" style="0" customWidth="1"/>
    <col min="24" max="24" width="13.421875" style="0" customWidth="1"/>
    <col min="25" max="25" width="12.421875" style="0" customWidth="1"/>
    <col min="26" max="26" width="2.8515625" style="0" customWidth="1"/>
    <col min="27" max="27" width="1.8515625" style="0" hidden="1" customWidth="1"/>
    <col min="28" max="28" width="12.140625" style="0" hidden="1" customWidth="1"/>
    <col min="29" max="29" width="4.00390625" style="0" hidden="1" customWidth="1"/>
    <col min="30" max="30" width="11.140625" style="0" customWidth="1"/>
    <col min="31" max="31" width="7.7109375" style="0" customWidth="1"/>
    <col min="32" max="16384" width="9.140625" style="0" customWidth="1"/>
  </cols>
  <sheetData>
    <row r="1" spans="1:42" ht="39.75" customHeight="1">
      <c r="A1" s="1" t="s">
        <v>0</v>
      </c>
      <c r="B1" s="1"/>
      <c r="C1" s="206" t="s">
        <v>700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8" customHeight="1">
      <c r="A2" s="182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0</v>
      </c>
      <c r="AC2" s="7" t="s">
        <v>0</v>
      </c>
      <c r="AD2" s="6" t="s">
        <v>0</v>
      </c>
      <c r="AE2" s="8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32.25" customHeight="1">
      <c r="A3" s="9">
        <v>1</v>
      </c>
      <c r="B3" s="9"/>
      <c r="C3" s="27" t="s">
        <v>105</v>
      </c>
      <c r="D3" s="22"/>
      <c r="E3" s="28">
        <v>22</v>
      </c>
      <c r="F3" s="28"/>
      <c r="G3" s="28">
        <v>19</v>
      </c>
      <c r="H3" s="28">
        <v>1</v>
      </c>
      <c r="I3" s="28">
        <v>2</v>
      </c>
      <c r="J3" s="28"/>
      <c r="K3" s="12">
        <v>30268</v>
      </c>
      <c r="L3" s="12"/>
      <c r="M3" s="23">
        <f>K3/198</f>
        <v>152.86868686868686</v>
      </c>
      <c r="N3" s="12" t="s">
        <v>0</v>
      </c>
      <c r="O3" s="29">
        <v>75</v>
      </c>
      <c r="P3" s="17"/>
      <c r="Q3" s="82" t="s">
        <v>0</v>
      </c>
      <c r="R3" s="82"/>
      <c r="S3" s="83"/>
      <c r="T3" s="15"/>
      <c r="U3" s="11"/>
      <c r="V3" s="11"/>
      <c r="W3" s="84"/>
      <c r="X3" s="17"/>
      <c r="Y3" s="17"/>
      <c r="Z3" s="17"/>
      <c r="AA3" s="17"/>
      <c r="AB3" s="18"/>
      <c r="AC3" s="19"/>
      <c r="AD3" s="20"/>
      <c r="AE3" s="21"/>
      <c r="AF3" s="170" t="s">
        <v>0</v>
      </c>
      <c r="AG3" s="171"/>
      <c r="AH3" s="171"/>
      <c r="AI3" s="171"/>
      <c r="AJ3" s="171"/>
      <c r="AK3" s="171"/>
      <c r="AL3" s="171"/>
      <c r="AM3" s="171"/>
      <c r="AN3" s="171"/>
      <c r="AO3" s="171"/>
      <c r="AP3" s="171"/>
    </row>
    <row r="4" spans="1:42" ht="27.75">
      <c r="A4" s="26">
        <v>2</v>
      </c>
      <c r="B4" s="26"/>
      <c r="C4" s="33" t="s">
        <v>61</v>
      </c>
      <c r="D4" s="81"/>
      <c r="E4" s="34">
        <v>22</v>
      </c>
      <c r="F4" s="166"/>
      <c r="G4" s="34">
        <v>18</v>
      </c>
      <c r="H4" s="34">
        <v>2</v>
      </c>
      <c r="I4" s="34">
        <v>2</v>
      </c>
      <c r="J4" s="34"/>
      <c r="K4" s="35">
        <v>28569</v>
      </c>
      <c r="L4" s="166"/>
      <c r="M4" s="36">
        <f>K4/189</f>
        <v>151.15873015873015</v>
      </c>
      <c r="N4" s="166"/>
      <c r="O4" s="37">
        <v>71</v>
      </c>
      <c r="P4" s="12"/>
      <c r="Q4" s="82" t="s">
        <v>0</v>
      </c>
      <c r="R4" s="82"/>
      <c r="S4" s="83"/>
      <c r="T4" s="15"/>
      <c r="U4" s="11"/>
      <c r="V4" s="11"/>
      <c r="W4" s="84"/>
      <c r="X4" s="17"/>
      <c r="Y4" s="17"/>
      <c r="Z4" s="17"/>
      <c r="AA4" s="17"/>
      <c r="AB4" s="18"/>
      <c r="AC4" s="19"/>
      <c r="AD4" s="20"/>
      <c r="AE4" s="21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27.75">
      <c r="A5" s="22">
        <v>3</v>
      </c>
      <c r="B5" s="22"/>
      <c r="C5" s="27" t="s">
        <v>60</v>
      </c>
      <c r="D5" s="39"/>
      <c r="E5" s="13">
        <v>22</v>
      </c>
      <c r="F5" s="13"/>
      <c r="G5" s="13">
        <v>13</v>
      </c>
      <c r="H5" s="13">
        <v>1</v>
      </c>
      <c r="I5" s="13">
        <v>8</v>
      </c>
      <c r="J5" s="13"/>
      <c r="K5" s="12">
        <v>28857</v>
      </c>
      <c r="L5" s="12"/>
      <c r="M5" s="23">
        <f>K5/198</f>
        <v>145.74242424242425</v>
      </c>
      <c r="N5" s="12"/>
      <c r="O5" s="29">
        <v>54</v>
      </c>
      <c r="P5" s="12"/>
      <c r="Q5" s="82" t="s">
        <v>0</v>
      </c>
      <c r="R5" s="82"/>
      <c r="S5" s="83"/>
      <c r="T5" s="15"/>
      <c r="U5" s="11"/>
      <c r="V5" s="11"/>
      <c r="W5" s="84"/>
      <c r="X5" s="17"/>
      <c r="Y5" s="17"/>
      <c r="Z5" s="17"/>
      <c r="AA5" s="17"/>
      <c r="AB5" s="18"/>
      <c r="AC5" s="19"/>
      <c r="AD5" s="20"/>
      <c r="AE5" s="2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27.75">
      <c r="A6" s="22">
        <v>4</v>
      </c>
      <c r="B6" s="22"/>
      <c r="C6" s="27" t="s">
        <v>126</v>
      </c>
      <c r="D6" s="39"/>
      <c r="E6" s="13">
        <v>22</v>
      </c>
      <c r="F6" s="123"/>
      <c r="G6" s="13">
        <v>12</v>
      </c>
      <c r="H6" s="13">
        <v>2</v>
      </c>
      <c r="I6" s="13">
        <v>8</v>
      </c>
      <c r="J6" s="13"/>
      <c r="K6" s="12">
        <v>28125</v>
      </c>
      <c r="L6" s="122"/>
      <c r="M6" s="23">
        <f>K6/198</f>
        <v>142.04545454545453</v>
      </c>
      <c r="N6" s="122"/>
      <c r="O6" s="29">
        <v>52.5</v>
      </c>
      <c r="P6" s="12"/>
      <c r="Q6" s="82" t="s">
        <v>0</v>
      </c>
      <c r="R6" s="82"/>
      <c r="S6" s="83"/>
      <c r="T6" s="15"/>
      <c r="U6" s="11"/>
      <c r="V6" s="11"/>
      <c r="W6" s="84"/>
      <c r="X6" s="17"/>
      <c r="Y6" s="17"/>
      <c r="Z6" s="17"/>
      <c r="AA6" s="17"/>
      <c r="AB6" s="18"/>
      <c r="AC6" s="19"/>
      <c r="AD6" s="20"/>
      <c r="AE6" s="2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.75">
      <c r="A7" s="22">
        <v>5</v>
      </c>
      <c r="B7" s="22"/>
      <c r="C7" s="38" t="s">
        <v>17</v>
      </c>
      <c r="D7" s="39"/>
      <c r="E7" s="13">
        <v>22</v>
      </c>
      <c r="F7" s="13"/>
      <c r="G7" s="13">
        <v>10</v>
      </c>
      <c r="H7" s="13">
        <v>3</v>
      </c>
      <c r="I7" s="13">
        <v>9</v>
      </c>
      <c r="J7" s="13"/>
      <c r="K7" s="12">
        <v>26459</v>
      </c>
      <c r="L7" s="12"/>
      <c r="M7" s="23">
        <f>K7/194</f>
        <v>136.38659793814432</v>
      </c>
      <c r="N7" s="12"/>
      <c r="O7" s="29">
        <v>46.5</v>
      </c>
      <c r="P7" s="12"/>
      <c r="Q7" s="82" t="s">
        <v>0</v>
      </c>
      <c r="R7" s="82"/>
      <c r="S7" s="83"/>
      <c r="T7" s="15"/>
      <c r="U7" s="11"/>
      <c r="V7" s="11"/>
      <c r="W7" s="84"/>
      <c r="X7" s="17"/>
      <c r="Y7" s="17"/>
      <c r="Z7" s="17"/>
      <c r="AA7" s="17"/>
      <c r="AB7" s="18"/>
      <c r="AC7" s="19"/>
      <c r="AD7" s="20"/>
      <c r="AE7" s="21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27.75">
      <c r="A8" s="22">
        <v>6</v>
      </c>
      <c r="B8" s="22"/>
      <c r="C8" s="27" t="s">
        <v>41</v>
      </c>
      <c r="D8" s="39"/>
      <c r="E8" s="13">
        <v>22</v>
      </c>
      <c r="F8" s="13"/>
      <c r="G8" s="13">
        <v>12</v>
      </c>
      <c r="H8" s="13">
        <v>1</v>
      </c>
      <c r="I8" s="13">
        <v>9</v>
      </c>
      <c r="J8" s="13"/>
      <c r="K8" s="12">
        <v>26423</v>
      </c>
      <c r="L8" s="12"/>
      <c r="M8" s="23">
        <f>K8/198</f>
        <v>133.44949494949495</v>
      </c>
      <c r="N8" s="12"/>
      <c r="O8" s="29">
        <v>46</v>
      </c>
      <c r="P8" s="12"/>
      <c r="Q8" s="82" t="s">
        <v>0</v>
      </c>
      <c r="R8" s="82"/>
      <c r="S8" s="83"/>
      <c r="T8" s="15"/>
      <c r="U8" s="11"/>
      <c r="V8" s="11"/>
      <c r="W8" s="84"/>
      <c r="X8" s="17"/>
      <c r="Y8" s="17"/>
      <c r="Z8" s="17"/>
      <c r="AA8" s="17"/>
      <c r="AB8" s="18"/>
      <c r="AC8" s="19"/>
      <c r="AD8" s="20"/>
      <c r="AE8" s="21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27.75">
      <c r="A9" s="22">
        <v>7</v>
      </c>
      <c r="B9" s="22"/>
      <c r="C9" s="27" t="s">
        <v>53</v>
      </c>
      <c r="D9" s="39"/>
      <c r="E9" s="13">
        <v>22</v>
      </c>
      <c r="F9" s="13"/>
      <c r="G9" s="13">
        <v>9</v>
      </c>
      <c r="H9" s="13">
        <v>2</v>
      </c>
      <c r="I9" s="13">
        <v>11</v>
      </c>
      <c r="J9" s="13"/>
      <c r="K9" s="12">
        <v>23262</v>
      </c>
      <c r="L9" s="12"/>
      <c r="M9" s="23">
        <f>K9/177</f>
        <v>131.42372881355934</v>
      </c>
      <c r="N9" s="12"/>
      <c r="O9" s="29">
        <v>43.5</v>
      </c>
      <c r="P9" s="12"/>
      <c r="Q9" s="82" t="s">
        <v>0</v>
      </c>
      <c r="R9" s="82"/>
      <c r="S9" s="83"/>
      <c r="T9" s="15"/>
      <c r="U9" s="11"/>
      <c r="V9" s="11"/>
      <c r="W9" s="84"/>
      <c r="X9" s="17"/>
      <c r="Y9" s="17"/>
      <c r="Z9" s="17"/>
      <c r="AA9" s="17"/>
      <c r="AB9" s="18"/>
      <c r="AC9" s="19"/>
      <c r="AD9" s="20"/>
      <c r="AE9" s="21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27.75">
      <c r="A10" s="22">
        <v>8</v>
      </c>
      <c r="B10" s="22"/>
      <c r="C10" s="27" t="s">
        <v>51</v>
      </c>
      <c r="D10" s="39"/>
      <c r="E10" s="13">
        <v>22</v>
      </c>
      <c r="F10" s="13"/>
      <c r="G10" s="13">
        <v>8</v>
      </c>
      <c r="H10" s="13">
        <v>1</v>
      </c>
      <c r="I10" s="13">
        <v>13</v>
      </c>
      <c r="J10" s="13"/>
      <c r="K10" s="12">
        <v>26071</v>
      </c>
      <c r="L10" s="12"/>
      <c r="M10" s="23">
        <f>K10/198</f>
        <v>131.67171717171718</v>
      </c>
      <c r="N10" s="12"/>
      <c r="O10" s="29">
        <v>38</v>
      </c>
      <c r="P10" s="12"/>
      <c r="Q10" s="82" t="s">
        <v>0</v>
      </c>
      <c r="R10" s="82"/>
      <c r="S10" s="83"/>
      <c r="T10" s="15"/>
      <c r="U10" s="11"/>
      <c r="V10" s="11"/>
      <c r="W10" s="84"/>
      <c r="X10" s="17"/>
      <c r="Y10" s="17"/>
      <c r="Z10" s="17"/>
      <c r="AA10" s="17"/>
      <c r="AB10" s="18"/>
      <c r="AC10" s="19"/>
      <c r="AD10" s="20"/>
      <c r="AE10" s="21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27.75">
      <c r="A11" s="22">
        <v>9</v>
      </c>
      <c r="B11" s="22"/>
      <c r="C11" s="27" t="s">
        <v>62</v>
      </c>
      <c r="D11" s="39"/>
      <c r="E11" s="13">
        <v>22</v>
      </c>
      <c r="F11" s="13"/>
      <c r="G11" s="13">
        <v>8</v>
      </c>
      <c r="H11" s="13">
        <v>2</v>
      </c>
      <c r="I11" s="13">
        <v>12</v>
      </c>
      <c r="J11" s="13"/>
      <c r="K11" s="12">
        <v>26340</v>
      </c>
      <c r="L11" s="12"/>
      <c r="M11" s="23">
        <f>K11/197</f>
        <v>133.7055837563452</v>
      </c>
      <c r="N11" s="12"/>
      <c r="O11" s="29">
        <v>36</v>
      </c>
      <c r="P11" s="12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27.75">
      <c r="A12" s="22">
        <v>10</v>
      </c>
      <c r="B12" s="22"/>
      <c r="C12" s="27" t="s">
        <v>57</v>
      </c>
      <c r="D12" s="39"/>
      <c r="E12" s="13">
        <v>22</v>
      </c>
      <c r="F12" s="13"/>
      <c r="G12" s="13">
        <v>5</v>
      </c>
      <c r="H12" s="13">
        <v>4</v>
      </c>
      <c r="I12" s="13">
        <v>13</v>
      </c>
      <c r="J12" s="13"/>
      <c r="K12" s="12">
        <v>24198</v>
      </c>
      <c r="L12" s="12"/>
      <c r="M12" s="23">
        <f>K12/189</f>
        <v>128.03174603174602</v>
      </c>
      <c r="N12" s="12"/>
      <c r="O12" s="29">
        <v>31</v>
      </c>
      <c r="P12" s="12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27.75">
      <c r="A13" s="107">
        <v>11</v>
      </c>
      <c r="B13" s="107"/>
      <c r="C13" s="129" t="s">
        <v>39</v>
      </c>
      <c r="D13" s="108"/>
      <c r="E13" s="140">
        <v>22</v>
      </c>
      <c r="F13" s="140"/>
      <c r="G13" s="140">
        <v>3</v>
      </c>
      <c r="H13" s="140">
        <v>4</v>
      </c>
      <c r="I13" s="140">
        <v>15</v>
      </c>
      <c r="J13" s="140"/>
      <c r="K13" s="128">
        <v>20968</v>
      </c>
      <c r="L13" s="128"/>
      <c r="M13" s="118">
        <f>K13/170</f>
        <v>123.34117647058824</v>
      </c>
      <c r="N13" s="128"/>
      <c r="O13" s="119">
        <v>21</v>
      </c>
      <c r="P13" s="12"/>
      <c r="Q13" s="28"/>
      <c r="R13" s="28"/>
      <c r="S13" s="15"/>
      <c r="T13" s="15"/>
      <c r="U13" s="23"/>
      <c r="V13" s="23"/>
      <c r="W13" s="84"/>
      <c r="X13" s="28"/>
      <c r="Y13" s="12"/>
      <c r="Z13" s="12"/>
      <c r="AA13" s="12"/>
      <c r="AB13" s="28"/>
      <c r="AC13" s="30"/>
      <c r="AD13" s="20"/>
      <c r="AE13" s="31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27.75">
      <c r="A14" s="22">
        <v>12</v>
      </c>
      <c r="B14" s="22"/>
      <c r="C14" s="27" t="s">
        <v>106</v>
      </c>
      <c r="D14" s="39"/>
      <c r="E14" s="13">
        <v>22</v>
      </c>
      <c r="F14" s="123"/>
      <c r="G14" s="13">
        <v>3</v>
      </c>
      <c r="H14" s="13">
        <v>0</v>
      </c>
      <c r="I14" s="13">
        <v>19</v>
      </c>
      <c r="J14" s="13"/>
      <c r="K14" s="12">
        <v>19939</v>
      </c>
      <c r="L14" s="122"/>
      <c r="M14" s="23">
        <f>K14/162</f>
        <v>123.08024691358025</v>
      </c>
      <c r="N14" s="122"/>
      <c r="O14" s="29">
        <v>13.5</v>
      </c>
      <c r="P14" s="117"/>
      <c r="Q14" s="117"/>
      <c r="R14" s="117"/>
      <c r="S14" s="15"/>
      <c r="T14" s="15"/>
      <c r="U14" s="23"/>
      <c r="V14" s="23"/>
      <c r="W14" s="84"/>
      <c r="X14" s="28"/>
      <c r="Y14" s="12"/>
      <c r="Z14" s="12"/>
      <c r="AA14" s="12"/>
      <c r="AB14" s="28"/>
      <c r="AC14" s="30"/>
      <c r="AD14" s="20"/>
      <c r="AE14" s="31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5.75" customHeight="1">
      <c r="A15" s="22"/>
      <c r="B15" s="22"/>
      <c r="C15" s="38" t="s">
        <v>0</v>
      </c>
      <c r="D15" s="39"/>
      <c r="E15" s="13"/>
      <c r="F15" s="13"/>
      <c r="G15" s="13"/>
      <c r="H15" s="13"/>
      <c r="I15" s="13"/>
      <c r="J15" s="13"/>
      <c r="K15" s="12"/>
      <c r="L15" s="12"/>
      <c r="M15" s="23"/>
      <c r="N15" s="12"/>
      <c r="O15" s="29"/>
      <c r="P15" s="12"/>
      <c r="Q15" s="28"/>
      <c r="R15" s="28"/>
      <c r="S15" s="15"/>
      <c r="T15" s="15"/>
      <c r="U15" s="23"/>
      <c r="V15" s="23"/>
      <c r="W15" s="84"/>
      <c r="X15" s="28"/>
      <c r="Y15" s="12"/>
      <c r="Z15" s="12"/>
      <c r="AA15" s="12"/>
      <c r="AB15" s="28"/>
      <c r="AC15" s="30"/>
      <c r="AD15" s="20"/>
      <c r="AE15" s="31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3.5" customHeight="1">
      <c r="A16" s="220" t="s">
        <v>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1"/>
      <c r="AC16" s="41"/>
      <c r="AD16" s="43"/>
      <c r="AE16" s="4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20.25" customHeight="1">
      <c r="A17" s="40"/>
      <c r="B17" s="40"/>
      <c r="C17" s="45" t="s">
        <v>857</v>
      </c>
      <c r="D17" s="41"/>
      <c r="E17" s="41" t="s">
        <v>0</v>
      </c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5" t="s">
        <v>5</v>
      </c>
      <c r="Q17" s="53"/>
      <c r="R17" s="51"/>
      <c r="S17" s="51"/>
      <c r="T17" s="51"/>
      <c r="U17" s="51"/>
      <c r="V17" s="51"/>
      <c r="W17" s="51"/>
      <c r="X17" s="50" t="s">
        <v>1</v>
      </c>
      <c r="Y17" s="50"/>
      <c r="Z17" s="42"/>
      <c r="AA17" s="42"/>
      <c r="AB17" s="41"/>
      <c r="AC17" s="41"/>
      <c r="AD17" s="43"/>
      <c r="AE17" s="4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21.75" customHeight="1">
      <c r="A18" s="40"/>
      <c r="B18" s="40"/>
      <c r="C18" s="46" t="s">
        <v>61</v>
      </c>
      <c r="D18" s="47" t="s">
        <v>3</v>
      </c>
      <c r="E18" s="192" t="s">
        <v>60</v>
      </c>
      <c r="F18" s="193"/>
      <c r="G18" s="193"/>
      <c r="H18" s="193"/>
      <c r="I18" s="194"/>
      <c r="J18" s="195" t="s">
        <v>868</v>
      </c>
      <c r="K18" s="196"/>
      <c r="L18" s="197"/>
      <c r="M18" s="48" t="s">
        <v>26</v>
      </c>
      <c r="N18" s="10" t="s">
        <v>0</v>
      </c>
      <c r="O18" s="49"/>
      <c r="P18" s="221" t="s">
        <v>387</v>
      </c>
      <c r="Q18" s="222"/>
      <c r="R18" s="223"/>
      <c r="S18" s="184" t="s">
        <v>61</v>
      </c>
      <c r="T18" s="185"/>
      <c r="U18" s="185"/>
      <c r="V18" s="185"/>
      <c r="W18" s="186"/>
      <c r="X18" s="54">
        <v>253</v>
      </c>
      <c r="Y18" s="55"/>
      <c r="Z18" s="50"/>
      <c r="AA18" s="50"/>
      <c r="AB18" s="51"/>
      <c r="AC18" s="51"/>
      <c r="AD18" s="52"/>
      <c r="AE18" s="4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21.75" customHeight="1">
      <c r="A19" s="40"/>
      <c r="B19" s="40"/>
      <c r="C19" s="46" t="s">
        <v>105</v>
      </c>
      <c r="D19" s="47" t="s">
        <v>3</v>
      </c>
      <c r="E19" s="192" t="s">
        <v>39</v>
      </c>
      <c r="F19" s="193"/>
      <c r="G19" s="193"/>
      <c r="H19" s="193"/>
      <c r="I19" s="194"/>
      <c r="J19" s="195" t="s">
        <v>869</v>
      </c>
      <c r="K19" s="196"/>
      <c r="L19" s="197"/>
      <c r="M19" s="48" t="s">
        <v>26</v>
      </c>
      <c r="N19" s="10"/>
      <c r="O19" s="49"/>
      <c r="P19" s="57"/>
      <c r="Q19" s="57"/>
      <c r="R19" s="58"/>
      <c r="S19" s="58"/>
      <c r="T19" s="57"/>
      <c r="U19" s="57"/>
      <c r="V19" s="57"/>
      <c r="W19" s="57"/>
      <c r="X19" s="59"/>
      <c r="Y19" s="60"/>
      <c r="Z19" s="50"/>
      <c r="AA19" s="50"/>
      <c r="AB19" s="51"/>
      <c r="AC19" s="51"/>
      <c r="AD19" s="52"/>
      <c r="AE19" s="4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21.75" customHeight="1">
      <c r="A20" s="40"/>
      <c r="B20" s="40"/>
      <c r="C20" s="46" t="s">
        <v>62</v>
      </c>
      <c r="D20" s="47" t="s">
        <v>3</v>
      </c>
      <c r="E20" s="192" t="s">
        <v>57</v>
      </c>
      <c r="F20" s="193"/>
      <c r="G20" s="193"/>
      <c r="H20" s="193"/>
      <c r="I20" s="194"/>
      <c r="J20" s="195" t="s">
        <v>870</v>
      </c>
      <c r="K20" s="196"/>
      <c r="L20" s="197"/>
      <c r="M20" s="48" t="s">
        <v>74</v>
      </c>
      <c r="N20" s="10"/>
      <c r="O20" s="49"/>
      <c r="P20" s="45" t="s">
        <v>6</v>
      </c>
      <c r="Q20" s="53"/>
      <c r="R20" s="51"/>
      <c r="S20" s="51"/>
      <c r="T20" s="51"/>
      <c r="U20" s="51"/>
      <c r="V20" s="51"/>
      <c r="W20" s="51"/>
      <c r="X20" s="50" t="s">
        <v>1</v>
      </c>
      <c r="Y20" s="62" t="s">
        <v>2</v>
      </c>
      <c r="Z20" s="50"/>
      <c r="AA20" s="50"/>
      <c r="AB20" s="51"/>
      <c r="AC20" s="51"/>
      <c r="AD20" s="52"/>
      <c r="AE20" s="4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21.75" customHeight="1">
      <c r="A21" s="40"/>
      <c r="B21" s="40"/>
      <c r="C21" s="46" t="s">
        <v>51</v>
      </c>
      <c r="D21" s="47" t="s">
        <v>3</v>
      </c>
      <c r="E21" s="192" t="s">
        <v>41</v>
      </c>
      <c r="F21" s="193"/>
      <c r="G21" s="193"/>
      <c r="H21" s="193"/>
      <c r="I21" s="194"/>
      <c r="J21" s="195" t="s">
        <v>871</v>
      </c>
      <c r="K21" s="196"/>
      <c r="L21" s="197"/>
      <c r="M21" s="48" t="s">
        <v>26</v>
      </c>
      <c r="N21" s="10"/>
      <c r="O21" s="49"/>
      <c r="P21" s="221" t="s">
        <v>387</v>
      </c>
      <c r="Q21" s="222"/>
      <c r="R21" s="223"/>
      <c r="S21" s="184" t="s">
        <v>61</v>
      </c>
      <c r="T21" s="185"/>
      <c r="U21" s="185"/>
      <c r="V21" s="185"/>
      <c r="W21" s="186"/>
      <c r="X21" s="54">
        <v>586</v>
      </c>
      <c r="Y21" s="64">
        <f>X21/3</f>
        <v>195.33333333333334</v>
      </c>
      <c r="Z21" s="50"/>
      <c r="AA21" s="50"/>
      <c r="AB21" s="51"/>
      <c r="AC21" s="51"/>
      <c r="AD21" s="52"/>
      <c r="AE21" s="4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21.75" customHeight="1">
      <c r="A22" s="40"/>
      <c r="B22" s="40"/>
      <c r="C22" s="46" t="s">
        <v>17</v>
      </c>
      <c r="D22" s="47" t="s">
        <v>3</v>
      </c>
      <c r="E22" s="192" t="s">
        <v>106</v>
      </c>
      <c r="F22" s="193"/>
      <c r="G22" s="193"/>
      <c r="H22" s="193"/>
      <c r="I22" s="194"/>
      <c r="J22" s="195" t="s">
        <v>872</v>
      </c>
      <c r="K22" s="196"/>
      <c r="L22" s="197"/>
      <c r="M22" s="48" t="s">
        <v>26</v>
      </c>
      <c r="N22" s="10"/>
      <c r="O22" s="49"/>
      <c r="P22" s="58"/>
      <c r="Q22" s="58"/>
      <c r="R22" s="58"/>
      <c r="S22" s="58"/>
      <c r="T22" s="57"/>
      <c r="U22" s="57"/>
      <c r="V22" s="57"/>
      <c r="W22" s="57"/>
      <c r="X22" s="59"/>
      <c r="Y22" s="65"/>
      <c r="Z22" s="50"/>
      <c r="AA22" s="50"/>
      <c r="AB22" s="51"/>
      <c r="AC22" s="51"/>
      <c r="AD22" s="52"/>
      <c r="AE22" s="4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21.75" customHeight="1">
      <c r="A23" s="40"/>
      <c r="B23" s="40"/>
      <c r="C23" s="46" t="s">
        <v>126</v>
      </c>
      <c r="D23" s="47" t="s">
        <v>3</v>
      </c>
      <c r="E23" s="192" t="s">
        <v>53</v>
      </c>
      <c r="F23" s="193"/>
      <c r="G23" s="193"/>
      <c r="H23" s="193"/>
      <c r="I23" s="194"/>
      <c r="J23" s="195" t="s">
        <v>873</v>
      </c>
      <c r="K23" s="196"/>
      <c r="L23" s="197"/>
      <c r="M23" s="48" t="s">
        <v>26</v>
      </c>
      <c r="N23" s="10"/>
      <c r="O23" s="49"/>
      <c r="P23" s="45" t="s">
        <v>7</v>
      </c>
      <c r="Q23" s="53"/>
      <c r="R23" s="51"/>
      <c r="S23" s="51"/>
      <c r="T23" s="66"/>
      <c r="U23" s="66"/>
      <c r="V23" s="66"/>
      <c r="W23" s="66"/>
      <c r="X23" s="50" t="s">
        <v>1</v>
      </c>
      <c r="Y23" s="67" t="s">
        <v>2</v>
      </c>
      <c r="Z23" s="50"/>
      <c r="AA23" s="50"/>
      <c r="AB23" s="51"/>
      <c r="AC23" s="51"/>
      <c r="AD23" s="52"/>
      <c r="AE23" s="4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21.75" customHeight="1">
      <c r="A24" s="40"/>
      <c r="B24" s="40"/>
      <c r="C24" s="46" t="s">
        <v>61</v>
      </c>
      <c r="D24" s="47" t="s">
        <v>3</v>
      </c>
      <c r="E24" s="192" t="s">
        <v>62</v>
      </c>
      <c r="F24" s="193"/>
      <c r="G24" s="193"/>
      <c r="H24" s="193"/>
      <c r="I24" s="194"/>
      <c r="J24" s="195" t="s">
        <v>874</v>
      </c>
      <c r="K24" s="196"/>
      <c r="L24" s="197"/>
      <c r="M24" s="48" t="s">
        <v>26</v>
      </c>
      <c r="N24" s="10"/>
      <c r="O24" s="49"/>
      <c r="P24" s="187" t="s">
        <v>126</v>
      </c>
      <c r="Q24" s="188"/>
      <c r="R24" s="189"/>
      <c r="S24" s="168"/>
      <c r="T24" s="168"/>
      <c r="U24" s="168"/>
      <c r="V24" s="168"/>
      <c r="W24" s="169"/>
      <c r="X24" s="54">
        <v>553</v>
      </c>
      <c r="Y24" s="64">
        <f>X24/3</f>
        <v>184.33333333333334</v>
      </c>
      <c r="Z24" s="50"/>
      <c r="AA24" s="50"/>
      <c r="AB24" s="51"/>
      <c r="AC24" s="51"/>
      <c r="AD24" s="52"/>
      <c r="AE24" s="4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21.75" customHeight="1">
      <c r="A25" s="40"/>
      <c r="B25" s="40"/>
      <c r="C25" s="109"/>
      <c r="D25" s="10"/>
      <c r="E25" s="179"/>
      <c r="F25" s="179"/>
      <c r="G25" s="179"/>
      <c r="H25" s="179"/>
      <c r="I25" s="179"/>
      <c r="J25" s="180"/>
      <c r="K25" s="180"/>
      <c r="L25" s="180"/>
      <c r="M25" s="112"/>
      <c r="N25" s="49"/>
      <c r="O25" s="49"/>
      <c r="P25" s="58"/>
      <c r="Q25" s="58"/>
      <c r="R25" s="58"/>
      <c r="S25" s="58"/>
      <c r="T25" s="58"/>
      <c r="U25" s="58"/>
      <c r="V25" s="58"/>
      <c r="W25" s="58"/>
      <c r="X25" s="61"/>
      <c r="Y25" s="69"/>
      <c r="Z25" s="50"/>
      <c r="AA25" s="50"/>
      <c r="AB25" s="51"/>
      <c r="AC25" s="51"/>
      <c r="AD25" s="52"/>
      <c r="AE25" s="4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21.75" customHeight="1">
      <c r="A26" s="40"/>
      <c r="B26" s="40"/>
      <c r="C26" s="45" t="s">
        <v>841</v>
      </c>
      <c r="D26" s="41"/>
      <c r="E26" s="41" t="s">
        <v>0</v>
      </c>
      <c r="F26" s="41"/>
      <c r="G26" s="42"/>
      <c r="H26" s="42"/>
      <c r="I26" s="42"/>
      <c r="J26" s="42"/>
      <c r="K26" s="42"/>
      <c r="L26" s="42"/>
      <c r="M26" s="42"/>
      <c r="N26" s="49"/>
      <c r="O26" s="49"/>
      <c r="P26" s="45" t="s">
        <v>8</v>
      </c>
      <c r="Q26" s="53"/>
      <c r="R26" s="51"/>
      <c r="S26" s="51"/>
      <c r="T26" s="66"/>
      <c r="U26" s="66"/>
      <c r="V26" s="66"/>
      <c r="W26" s="66"/>
      <c r="X26" s="50" t="s">
        <v>1</v>
      </c>
      <c r="Y26" s="67" t="s">
        <v>2</v>
      </c>
      <c r="Z26" s="50"/>
      <c r="AA26" s="50"/>
      <c r="AB26" s="51"/>
      <c r="AC26" s="51"/>
      <c r="AD26" s="52"/>
      <c r="AE26" s="4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21.75" customHeight="1">
      <c r="A27" s="40"/>
      <c r="B27" s="40"/>
      <c r="C27" s="46" t="s">
        <v>53</v>
      </c>
      <c r="D27" s="47" t="s">
        <v>3</v>
      </c>
      <c r="E27" s="192" t="s">
        <v>127</v>
      </c>
      <c r="F27" s="193"/>
      <c r="G27" s="193"/>
      <c r="H27" s="193"/>
      <c r="I27" s="194"/>
      <c r="J27" s="195" t="s">
        <v>846</v>
      </c>
      <c r="K27" s="196"/>
      <c r="L27" s="197"/>
      <c r="M27" s="48" t="s">
        <v>74</v>
      </c>
      <c r="N27" s="10"/>
      <c r="O27" s="49"/>
      <c r="P27" s="187" t="s">
        <v>61</v>
      </c>
      <c r="Q27" s="188"/>
      <c r="R27" s="189"/>
      <c r="S27" s="168"/>
      <c r="T27" s="168"/>
      <c r="U27" s="168"/>
      <c r="V27" s="168"/>
      <c r="W27" s="169"/>
      <c r="X27" s="54">
        <v>1509</v>
      </c>
      <c r="Y27" s="64">
        <f>X27/9</f>
        <v>167.66666666666666</v>
      </c>
      <c r="Z27" s="50"/>
      <c r="AA27" s="50"/>
      <c r="AB27" s="51"/>
      <c r="AC27" s="51"/>
      <c r="AD27" s="52"/>
      <c r="AE27" s="4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21.75" customHeight="1">
      <c r="A28" s="40"/>
      <c r="B28" s="40"/>
      <c r="C28" s="46" t="s">
        <v>62</v>
      </c>
      <c r="D28" s="47" t="s">
        <v>3</v>
      </c>
      <c r="E28" s="192" t="s">
        <v>39</v>
      </c>
      <c r="F28" s="193"/>
      <c r="G28" s="193"/>
      <c r="H28" s="193"/>
      <c r="I28" s="194"/>
      <c r="J28" s="195" t="s">
        <v>847</v>
      </c>
      <c r="K28" s="196"/>
      <c r="L28" s="197"/>
      <c r="M28" s="48" t="s">
        <v>26</v>
      </c>
      <c r="N28" s="10"/>
      <c r="O28" s="49"/>
      <c r="P28" s="142"/>
      <c r="Q28" s="142"/>
      <c r="R28" s="143"/>
      <c r="S28" s="144"/>
      <c r="T28" s="144"/>
      <c r="U28" s="144"/>
      <c r="V28" s="144"/>
      <c r="W28" s="144"/>
      <c r="X28" s="137"/>
      <c r="Y28" s="138"/>
      <c r="Z28" s="50"/>
      <c r="AA28" s="50"/>
      <c r="AB28" s="51"/>
      <c r="AC28" s="51"/>
      <c r="AD28" s="52"/>
      <c r="AE28" s="4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21.75" customHeight="1">
      <c r="A29" s="40"/>
      <c r="B29" s="40"/>
      <c r="C29" s="46" t="s">
        <v>57</v>
      </c>
      <c r="D29" s="47" t="s">
        <v>3</v>
      </c>
      <c r="E29" s="192" t="s">
        <v>61</v>
      </c>
      <c r="F29" s="193"/>
      <c r="G29" s="193"/>
      <c r="H29" s="193"/>
      <c r="I29" s="194"/>
      <c r="J29" s="195" t="s">
        <v>848</v>
      </c>
      <c r="K29" s="196"/>
      <c r="L29" s="197"/>
      <c r="M29" s="48" t="s">
        <v>28</v>
      </c>
      <c r="N29" s="10"/>
      <c r="O29" s="49"/>
      <c r="P29" s="142"/>
      <c r="Q29" s="142"/>
      <c r="R29" s="143"/>
      <c r="S29" s="144"/>
      <c r="T29" s="144"/>
      <c r="U29" s="144"/>
      <c r="V29" s="144"/>
      <c r="W29" s="144"/>
      <c r="X29" s="137"/>
      <c r="Y29" s="138"/>
      <c r="Z29" s="50"/>
      <c r="AA29" s="50"/>
      <c r="AB29" s="51"/>
      <c r="AC29" s="51"/>
      <c r="AD29" s="52"/>
      <c r="AE29" s="4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21.75" customHeight="1">
      <c r="A30" s="40"/>
      <c r="B30" s="40"/>
      <c r="C30" s="46" t="s">
        <v>105</v>
      </c>
      <c r="D30" s="47" t="s">
        <v>3</v>
      </c>
      <c r="E30" s="192" t="s">
        <v>17</v>
      </c>
      <c r="F30" s="193"/>
      <c r="G30" s="193"/>
      <c r="H30" s="193"/>
      <c r="I30" s="194"/>
      <c r="J30" s="195" t="s">
        <v>849</v>
      </c>
      <c r="K30" s="196"/>
      <c r="L30" s="197"/>
      <c r="M30" s="48" t="s">
        <v>42</v>
      </c>
      <c r="N30" s="10"/>
      <c r="O30" s="49"/>
      <c r="P30" s="142"/>
      <c r="Q30" s="142"/>
      <c r="R30" s="143"/>
      <c r="S30" s="144"/>
      <c r="T30" s="144"/>
      <c r="U30" s="144"/>
      <c r="V30" s="144"/>
      <c r="W30" s="144"/>
      <c r="X30" s="137"/>
      <c r="Y30" s="138"/>
      <c r="Z30" s="50"/>
      <c r="AA30" s="50"/>
      <c r="AB30" s="51"/>
      <c r="AC30" s="51"/>
      <c r="AD30" s="52"/>
      <c r="AE30" s="4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21.75" customHeight="1">
      <c r="A31" s="40"/>
      <c r="B31" s="40"/>
      <c r="C31" s="109"/>
      <c r="D31" s="10"/>
      <c r="E31" s="110"/>
      <c r="F31" s="110"/>
      <c r="G31" s="110"/>
      <c r="H31" s="110"/>
      <c r="I31" s="110"/>
      <c r="J31" s="49"/>
      <c r="K31" s="49"/>
      <c r="L31" s="49"/>
      <c r="M31" s="112"/>
      <c r="N31" s="10"/>
      <c r="O31" s="49"/>
      <c r="P31" s="142"/>
      <c r="Q31" s="142"/>
      <c r="R31" s="143"/>
      <c r="S31" s="144"/>
      <c r="T31" s="144"/>
      <c r="U31" s="144"/>
      <c r="V31" s="144"/>
      <c r="W31" s="144"/>
      <c r="X31" s="137"/>
      <c r="Y31" s="138"/>
      <c r="Z31" s="50"/>
      <c r="AA31" s="50"/>
      <c r="AB31" s="51"/>
      <c r="AC31" s="51"/>
      <c r="AD31" s="52"/>
      <c r="AE31" s="4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21.75" customHeight="1">
      <c r="A32" s="40"/>
      <c r="B32" s="40"/>
      <c r="C32" s="45" t="s">
        <v>824</v>
      </c>
      <c r="D32" s="41"/>
      <c r="E32" s="41" t="s">
        <v>0</v>
      </c>
      <c r="F32" s="41"/>
      <c r="G32" s="42"/>
      <c r="H32" s="42"/>
      <c r="I32" s="42"/>
      <c r="J32" s="42"/>
      <c r="K32" s="42"/>
      <c r="L32" s="42"/>
      <c r="M32" s="42"/>
      <c r="N32" s="10"/>
      <c r="O32" s="49"/>
      <c r="P32" s="142"/>
      <c r="Q32" s="142"/>
      <c r="R32" s="143"/>
      <c r="S32" s="144"/>
      <c r="T32" s="144"/>
      <c r="U32" s="144"/>
      <c r="V32" s="144"/>
      <c r="W32" s="144"/>
      <c r="X32" s="137"/>
      <c r="Y32" s="138"/>
      <c r="Z32" s="50"/>
      <c r="AA32" s="50"/>
      <c r="AB32" s="51"/>
      <c r="AC32" s="51"/>
      <c r="AD32" s="52"/>
      <c r="AE32" s="4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21.75" customHeight="1">
      <c r="A33" s="40"/>
      <c r="B33" s="40"/>
      <c r="C33" s="46" t="s">
        <v>57</v>
      </c>
      <c r="D33" s="47" t="s">
        <v>3</v>
      </c>
      <c r="E33" s="192" t="s">
        <v>17</v>
      </c>
      <c r="F33" s="193"/>
      <c r="G33" s="193"/>
      <c r="H33" s="193"/>
      <c r="I33" s="194"/>
      <c r="J33" s="195" t="s">
        <v>830</v>
      </c>
      <c r="K33" s="196"/>
      <c r="L33" s="197"/>
      <c r="M33" s="48" t="s">
        <v>74</v>
      </c>
      <c r="N33" s="10"/>
      <c r="O33" s="49"/>
      <c r="P33" s="142"/>
      <c r="Q33" s="142"/>
      <c r="R33" s="143"/>
      <c r="S33" s="144"/>
      <c r="T33" s="144"/>
      <c r="U33" s="144"/>
      <c r="V33" s="144"/>
      <c r="W33" s="144"/>
      <c r="X33" s="137"/>
      <c r="Y33" s="138"/>
      <c r="Z33" s="50"/>
      <c r="AA33" s="50"/>
      <c r="AB33" s="51"/>
      <c r="AC33" s="51"/>
      <c r="AD33" s="52"/>
      <c r="AE33" s="4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21.75" customHeight="1">
      <c r="A34" s="40"/>
      <c r="B34" s="40"/>
      <c r="C34" s="46" t="s">
        <v>60</v>
      </c>
      <c r="D34" s="47" t="s">
        <v>3</v>
      </c>
      <c r="E34" s="192" t="s">
        <v>51</v>
      </c>
      <c r="F34" s="193"/>
      <c r="G34" s="193"/>
      <c r="H34" s="193"/>
      <c r="I34" s="194"/>
      <c r="J34" s="195" t="s">
        <v>831</v>
      </c>
      <c r="K34" s="196"/>
      <c r="L34" s="197"/>
      <c r="M34" s="48" t="s">
        <v>28</v>
      </c>
      <c r="N34" s="10"/>
      <c r="O34" s="49"/>
      <c r="P34" s="142"/>
      <c r="Q34" s="142"/>
      <c r="R34" s="143"/>
      <c r="S34" s="144"/>
      <c r="T34" s="144"/>
      <c r="U34" s="144"/>
      <c r="V34" s="144"/>
      <c r="W34" s="144"/>
      <c r="X34" s="137"/>
      <c r="Y34" s="138"/>
      <c r="Z34" s="50"/>
      <c r="AA34" s="50"/>
      <c r="AB34" s="51"/>
      <c r="AC34" s="51"/>
      <c r="AD34" s="52"/>
      <c r="AE34" s="4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21.75" customHeight="1">
      <c r="A35" s="40"/>
      <c r="B35" s="40"/>
      <c r="C35" s="46" t="s">
        <v>126</v>
      </c>
      <c r="D35" s="47" t="s">
        <v>3</v>
      </c>
      <c r="E35" s="192" t="s">
        <v>106</v>
      </c>
      <c r="F35" s="193"/>
      <c r="G35" s="193"/>
      <c r="H35" s="193"/>
      <c r="I35" s="194"/>
      <c r="J35" s="195" t="s">
        <v>832</v>
      </c>
      <c r="K35" s="196"/>
      <c r="L35" s="197"/>
      <c r="M35" s="48" t="s">
        <v>26</v>
      </c>
      <c r="N35" s="10"/>
      <c r="O35" s="49"/>
      <c r="P35" s="142"/>
      <c r="Q35" s="142"/>
      <c r="R35" s="143"/>
      <c r="S35" s="144"/>
      <c r="T35" s="144"/>
      <c r="U35" s="144"/>
      <c r="V35" s="144"/>
      <c r="W35" s="144"/>
      <c r="X35" s="137"/>
      <c r="Y35" s="138"/>
      <c r="Z35" s="50"/>
      <c r="AA35" s="50"/>
      <c r="AB35" s="51"/>
      <c r="AC35" s="51"/>
      <c r="AD35" s="52"/>
      <c r="AE35" s="4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21.75" customHeight="1">
      <c r="A36" s="40"/>
      <c r="B36" s="40"/>
      <c r="C36" s="46" t="s">
        <v>105</v>
      </c>
      <c r="D36" s="47" t="s">
        <v>3</v>
      </c>
      <c r="E36" s="192" t="s">
        <v>60</v>
      </c>
      <c r="F36" s="193"/>
      <c r="G36" s="193"/>
      <c r="H36" s="193"/>
      <c r="I36" s="194"/>
      <c r="J36" s="195" t="s">
        <v>833</v>
      </c>
      <c r="K36" s="196"/>
      <c r="L36" s="197"/>
      <c r="M36" s="48" t="s">
        <v>26</v>
      </c>
      <c r="N36" s="10"/>
      <c r="O36" s="49"/>
      <c r="P36" s="142"/>
      <c r="Q36" s="142"/>
      <c r="R36" s="143"/>
      <c r="S36" s="144"/>
      <c r="T36" s="144"/>
      <c r="U36" s="144"/>
      <c r="V36" s="144"/>
      <c r="W36" s="144"/>
      <c r="X36" s="137"/>
      <c r="Y36" s="138"/>
      <c r="Z36" s="50"/>
      <c r="AA36" s="50"/>
      <c r="AB36" s="51"/>
      <c r="AC36" s="51"/>
      <c r="AD36" s="52"/>
      <c r="AE36" s="4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21.75" customHeight="1">
      <c r="A37" s="40"/>
      <c r="B37" s="40"/>
      <c r="C37" s="46" t="s">
        <v>53</v>
      </c>
      <c r="D37" s="47" t="s">
        <v>3</v>
      </c>
      <c r="E37" s="202" t="s">
        <v>39</v>
      </c>
      <c r="F37" s="202"/>
      <c r="G37" s="202"/>
      <c r="H37" s="202"/>
      <c r="I37" s="202"/>
      <c r="J37" s="218" t="s">
        <v>834</v>
      </c>
      <c r="K37" s="218"/>
      <c r="L37" s="218"/>
      <c r="M37" s="48" t="s">
        <v>26</v>
      </c>
      <c r="N37" s="10"/>
      <c r="O37" s="49"/>
      <c r="P37" s="142"/>
      <c r="Q37" s="142"/>
      <c r="R37" s="143"/>
      <c r="S37" s="144"/>
      <c r="T37" s="144"/>
      <c r="U37" s="144"/>
      <c r="V37" s="144"/>
      <c r="W37" s="144"/>
      <c r="X37" s="137"/>
      <c r="Y37" s="138"/>
      <c r="Z37" s="50"/>
      <c r="AA37" s="50"/>
      <c r="AB37" s="51"/>
      <c r="AC37" s="51"/>
      <c r="AD37" s="52"/>
      <c r="AE37" s="4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21.75" customHeight="1">
      <c r="A38" s="40"/>
      <c r="B38" s="40"/>
      <c r="C38" s="46" t="s">
        <v>41</v>
      </c>
      <c r="D38" s="47" t="s">
        <v>3</v>
      </c>
      <c r="E38" s="202" t="s">
        <v>57</v>
      </c>
      <c r="F38" s="202"/>
      <c r="G38" s="202"/>
      <c r="H38" s="202"/>
      <c r="I38" s="202"/>
      <c r="J38" s="218" t="s">
        <v>835</v>
      </c>
      <c r="K38" s="218"/>
      <c r="L38" s="218"/>
      <c r="M38" s="48" t="s">
        <v>42</v>
      </c>
      <c r="N38" s="10"/>
      <c r="O38" s="49"/>
      <c r="P38" s="142"/>
      <c r="Q38" s="142"/>
      <c r="R38" s="143"/>
      <c r="S38" s="144"/>
      <c r="T38" s="144"/>
      <c r="U38" s="144"/>
      <c r="V38" s="144"/>
      <c r="W38" s="144"/>
      <c r="X38" s="137"/>
      <c r="Y38" s="138"/>
      <c r="Z38" s="50"/>
      <c r="AA38" s="50"/>
      <c r="AB38" s="51"/>
      <c r="AC38" s="51"/>
      <c r="AD38" s="52"/>
      <c r="AE38" s="4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21.75" customHeight="1">
      <c r="A39" s="40"/>
      <c r="B39" s="40"/>
      <c r="C39" s="45"/>
      <c r="D39" s="41"/>
      <c r="E39" s="41"/>
      <c r="F39" s="41"/>
      <c r="G39" s="42"/>
      <c r="H39" s="42"/>
      <c r="I39" s="42"/>
      <c r="J39" s="42"/>
      <c r="K39" s="42"/>
      <c r="L39" s="42"/>
      <c r="M39" s="42"/>
      <c r="N39" s="10"/>
      <c r="O39" s="49"/>
      <c r="P39" s="142"/>
      <c r="Q39" s="142"/>
      <c r="R39" s="143"/>
      <c r="S39" s="144"/>
      <c r="T39" s="144"/>
      <c r="U39" s="144"/>
      <c r="V39" s="144"/>
      <c r="W39" s="144"/>
      <c r="X39" s="137"/>
      <c r="Y39" s="138"/>
      <c r="Z39" s="50"/>
      <c r="AA39" s="50"/>
      <c r="AB39" s="51"/>
      <c r="AC39" s="51"/>
      <c r="AD39" s="52"/>
      <c r="AE39" s="4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21.75" customHeight="1">
      <c r="A40" s="40"/>
      <c r="B40" s="40"/>
      <c r="C40" s="45" t="s">
        <v>796</v>
      </c>
      <c r="D40" s="41"/>
      <c r="E40" s="41"/>
      <c r="F40" s="41"/>
      <c r="G40" s="42"/>
      <c r="H40" s="42"/>
      <c r="I40" s="42"/>
      <c r="J40" s="42"/>
      <c r="K40" s="42"/>
      <c r="L40" s="42"/>
      <c r="M40" s="42"/>
      <c r="N40" s="10"/>
      <c r="O40" s="49"/>
      <c r="P40" s="142"/>
      <c r="Q40" s="142"/>
      <c r="R40" s="143"/>
      <c r="S40" s="144"/>
      <c r="T40" s="144"/>
      <c r="U40" s="144"/>
      <c r="V40" s="144"/>
      <c r="W40" s="144"/>
      <c r="X40" s="137"/>
      <c r="Y40" s="138"/>
      <c r="Z40" s="50"/>
      <c r="AA40" s="50"/>
      <c r="AB40" s="51"/>
      <c r="AC40" s="51"/>
      <c r="AD40" s="52"/>
      <c r="AE40" s="4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21.75" customHeight="1">
      <c r="A41" s="40"/>
      <c r="B41" s="40"/>
      <c r="C41" s="46" t="s">
        <v>60</v>
      </c>
      <c r="D41" s="47" t="s">
        <v>3</v>
      </c>
      <c r="E41" s="192" t="s">
        <v>62</v>
      </c>
      <c r="F41" s="193"/>
      <c r="G41" s="193"/>
      <c r="H41" s="193"/>
      <c r="I41" s="194"/>
      <c r="J41" s="195" t="s">
        <v>809</v>
      </c>
      <c r="K41" s="196"/>
      <c r="L41" s="197"/>
      <c r="M41" s="48" t="s">
        <v>42</v>
      </c>
      <c r="N41" s="10"/>
      <c r="O41" s="49"/>
      <c r="P41" s="142"/>
      <c r="Q41" s="142"/>
      <c r="R41" s="143"/>
      <c r="S41" s="144"/>
      <c r="T41" s="144"/>
      <c r="U41" s="144"/>
      <c r="V41" s="144"/>
      <c r="W41" s="144"/>
      <c r="X41" s="137"/>
      <c r="Y41" s="138"/>
      <c r="Z41" s="50"/>
      <c r="AA41" s="50"/>
      <c r="AB41" s="51"/>
      <c r="AC41" s="51"/>
      <c r="AD41" s="52"/>
      <c r="AE41" s="4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21.75" customHeight="1">
      <c r="A42" s="40"/>
      <c r="B42" s="40"/>
      <c r="C42" s="46" t="s">
        <v>126</v>
      </c>
      <c r="D42" s="47" t="s">
        <v>3</v>
      </c>
      <c r="E42" s="192" t="s">
        <v>127</v>
      </c>
      <c r="F42" s="193"/>
      <c r="G42" s="193"/>
      <c r="H42" s="193"/>
      <c r="I42" s="194"/>
      <c r="J42" s="195" t="s">
        <v>810</v>
      </c>
      <c r="K42" s="196"/>
      <c r="L42" s="197"/>
      <c r="M42" s="48" t="s">
        <v>123</v>
      </c>
      <c r="N42" s="10"/>
      <c r="O42" s="49"/>
      <c r="P42" s="142"/>
      <c r="Q42" s="142"/>
      <c r="R42" s="143"/>
      <c r="S42" s="144"/>
      <c r="T42" s="144"/>
      <c r="U42" s="144"/>
      <c r="V42" s="144"/>
      <c r="W42" s="144"/>
      <c r="X42" s="137"/>
      <c r="Y42" s="138"/>
      <c r="Z42" s="50"/>
      <c r="AA42" s="50"/>
      <c r="AB42" s="51"/>
      <c r="AC42" s="51"/>
      <c r="AD42" s="52"/>
      <c r="AE42" s="4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21.75" customHeight="1">
      <c r="A43" s="40"/>
      <c r="B43" s="40"/>
      <c r="C43" s="46" t="s">
        <v>17</v>
      </c>
      <c r="D43" s="47" t="s">
        <v>3</v>
      </c>
      <c r="E43" s="192" t="s">
        <v>39</v>
      </c>
      <c r="F43" s="193"/>
      <c r="G43" s="193"/>
      <c r="H43" s="193"/>
      <c r="I43" s="194"/>
      <c r="J43" s="195" t="s">
        <v>811</v>
      </c>
      <c r="K43" s="196"/>
      <c r="L43" s="197"/>
      <c r="M43" s="48" t="s">
        <v>123</v>
      </c>
      <c r="N43" s="10"/>
      <c r="O43" s="49"/>
      <c r="P43" s="142"/>
      <c r="Q43" s="142"/>
      <c r="R43" s="143"/>
      <c r="S43" s="144"/>
      <c r="T43" s="144"/>
      <c r="U43" s="144"/>
      <c r="V43" s="144"/>
      <c r="W43" s="144"/>
      <c r="X43" s="137"/>
      <c r="Y43" s="138"/>
      <c r="Z43" s="50"/>
      <c r="AA43" s="50"/>
      <c r="AB43" s="51"/>
      <c r="AC43" s="51"/>
      <c r="AD43" s="52"/>
      <c r="AE43" s="4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21.75" customHeight="1">
      <c r="A44" s="40"/>
      <c r="B44" s="40"/>
      <c r="C44" s="46" t="s">
        <v>51</v>
      </c>
      <c r="D44" s="47" t="s">
        <v>3</v>
      </c>
      <c r="E44" s="192" t="s">
        <v>57</v>
      </c>
      <c r="F44" s="193"/>
      <c r="G44" s="193"/>
      <c r="H44" s="193"/>
      <c r="I44" s="194"/>
      <c r="J44" s="195" t="s">
        <v>812</v>
      </c>
      <c r="K44" s="196"/>
      <c r="L44" s="197"/>
      <c r="M44" s="48" t="s">
        <v>26</v>
      </c>
      <c r="N44" s="10"/>
      <c r="O44" s="49"/>
      <c r="P44" s="142"/>
      <c r="Q44" s="142"/>
      <c r="R44" s="143"/>
      <c r="S44" s="144"/>
      <c r="T44" s="144"/>
      <c r="U44" s="144"/>
      <c r="V44" s="144"/>
      <c r="W44" s="144"/>
      <c r="X44" s="137"/>
      <c r="Y44" s="138"/>
      <c r="Z44" s="50"/>
      <c r="AA44" s="50"/>
      <c r="AB44" s="51"/>
      <c r="AC44" s="51"/>
      <c r="AD44" s="52"/>
      <c r="AE44" s="4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21.75" customHeight="1">
      <c r="A45" s="40"/>
      <c r="B45" s="40"/>
      <c r="C45" s="46" t="s">
        <v>53</v>
      </c>
      <c r="D45" s="47" t="s">
        <v>3</v>
      </c>
      <c r="E45" s="202" t="s">
        <v>106</v>
      </c>
      <c r="F45" s="202"/>
      <c r="G45" s="202"/>
      <c r="H45" s="202"/>
      <c r="I45" s="202"/>
      <c r="J45" s="218" t="s">
        <v>813</v>
      </c>
      <c r="K45" s="218"/>
      <c r="L45" s="218"/>
      <c r="M45" s="48" t="s">
        <v>26</v>
      </c>
      <c r="N45" s="10"/>
      <c r="O45" s="49"/>
      <c r="P45" s="142"/>
      <c r="Q45" s="142"/>
      <c r="R45" s="143"/>
      <c r="S45" s="144"/>
      <c r="T45" s="144"/>
      <c r="U45" s="144"/>
      <c r="V45" s="144"/>
      <c r="W45" s="144"/>
      <c r="X45" s="137"/>
      <c r="Y45" s="138"/>
      <c r="Z45" s="50"/>
      <c r="AA45" s="50"/>
      <c r="AB45" s="51"/>
      <c r="AC45" s="51"/>
      <c r="AD45" s="52"/>
      <c r="AE45" s="4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21.75" customHeight="1">
      <c r="A46" s="40"/>
      <c r="B46" s="40"/>
      <c r="C46" s="46" t="s">
        <v>41</v>
      </c>
      <c r="D46" s="47" t="s">
        <v>3</v>
      </c>
      <c r="E46" s="202" t="s">
        <v>61</v>
      </c>
      <c r="F46" s="202"/>
      <c r="G46" s="202"/>
      <c r="H46" s="202"/>
      <c r="I46" s="202"/>
      <c r="J46" s="218" t="s">
        <v>814</v>
      </c>
      <c r="K46" s="218"/>
      <c r="L46" s="218"/>
      <c r="M46" s="48" t="s">
        <v>26</v>
      </c>
      <c r="N46" s="10"/>
      <c r="O46" s="49"/>
      <c r="P46" s="142"/>
      <c r="Q46" s="142"/>
      <c r="R46" s="143"/>
      <c r="S46" s="144"/>
      <c r="T46" s="144"/>
      <c r="U46" s="144"/>
      <c r="V46" s="144"/>
      <c r="W46" s="144"/>
      <c r="X46" s="137"/>
      <c r="Y46" s="138"/>
      <c r="Z46" s="50"/>
      <c r="AA46" s="50"/>
      <c r="AB46" s="51"/>
      <c r="AC46" s="51"/>
      <c r="AD46" s="52"/>
      <c r="AE46" s="4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21.75" customHeight="1">
      <c r="A47" s="40"/>
      <c r="B47" s="40"/>
      <c r="C47" s="45"/>
      <c r="D47" s="41"/>
      <c r="E47" s="41"/>
      <c r="F47" s="41"/>
      <c r="G47" s="42"/>
      <c r="H47" s="42"/>
      <c r="I47" s="42"/>
      <c r="J47" s="42"/>
      <c r="K47" s="42"/>
      <c r="L47" s="42"/>
      <c r="M47" s="42"/>
      <c r="N47" s="10"/>
      <c r="O47" s="49"/>
      <c r="P47" s="142"/>
      <c r="Q47" s="142"/>
      <c r="R47" s="143"/>
      <c r="S47" s="144"/>
      <c r="T47" s="144"/>
      <c r="U47" s="144"/>
      <c r="V47" s="144"/>
      <c r="W47" s="144"/>
      <c r="X47" s="137"/>
      <c r="Y47" s="138"/>
      <c r="Z47" s="50"/>
      <c r="AA47" s="50"/>
      <c r="AB47" s="51"/>
      <c r="AC47" s="51"/>
      <c r="AD47" s="52"/>
      <c r="AE47" s="4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21.75" customHeight="1">
      <c r="A48" s="40"/>
      <c r="B48" s="40"/>
      <c r="C48" s="45" t="s">
        <v>777</v>
      </c>
      <c r="D48" s="41"/>
      <c r="E48" s="41"/>
      <c r="F48" s="41"/>
      <c r="G48" s="42"/>
      <c r="H48" s="42"/>
      <c r="I48" s="42"/>
      <c r="J48" s="42"/>
      <c r="K48" s="42"/>
      <c r="L48" s="42"/>
      <c r="M48" s="42"/>
      <c r="N48" s="10"/>
      <c r="O48" s="49"/>
      <c r="P48" s="142"/>
      <c r="Q48" s="142"/>
      <c r="R48" s="143"/>
      <c r="S48" s="144"/>
      <c r="T48" s="144"/>
      <c r="U48" s="144"/>
      <c r="V48" s="144"/>
      <c r="W48" s="144"/>
      <c r="X48" s="137"/>
      <c r="Y48" s="138"/>
      <c r="Z48" s="50"/>
      <c r="AA48" s="50"/>
      <c r="AB48" s="51"/>
      <c r="AC48" s="51"/>
      <c r="AD48" s="52"/>
      <c r="AE48" s="4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21.75" customHeight="1">
      <c r="A49" s="40"/>
      <c r="B49" s="40"/>
      <c r="C49" s="46" t="s">
        <v>39</v>
      </c>
      <c r="D49" s="47" t="s">
        <v>3</v>
      </c>
      <c r="E49" s="192" t="s">
        <v>106</v>
      </c>
      <c r="F49" s="193"/>
      <c r="G49" s="193"/>
      <c r="H49" s="193"/>
      <c r="I49" s="194"/>
      <c r="J49" s="195" t="s">
        <v>783</v>
      </c>
      <c r="K49" s="196"/>
      <c r="L49" s="197"/>
      <c r="M49" s="48" t="s">
        <v>28</v>
      </c>
      <c r="N49" s="10"/>
      <c r="O49" s="49"/>
      <c r="P49" s="142"/>
      <c r="Q49" s="142"/>
      <c r="R49" s="143"/>
      <c r="S49" s="144"/>
      <c r="T49" s="144"/>
      <c r="U49" s="144"/>
      <c r="V49" s="144"/>
      <c r="W49" s="144"/>
      <c r="X49" s="137"/>
      <c r="Y49" s="138"/>
      <c r="Z49" s="50"/>
      <c r="AA49" s="50"/>
      <c r="AB49" s="51"/>
      <c r="AC49" s="51"/>
      <c r="AD49" s="52"/>
      <c r="AE49" s="4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21.75" customHeight="1">
      <c r="A50" s="40"/>
      <c r="B50" s="40"/>
      <c r="C50" s="46" t="s">
        <v>126</v>
      </c>
      <c r="D50" s="47" t="s">
        <v>3</v>
      </c>
      <c r="E50" s="192" t="s">
        <v>39</v>
      </c>
      <c r="F50" s="193"/>
      <c r="G50" s="193"/>
      <c r="H50" s="193"/>
      <c r="I50" s="194"/>
      <c r="J50" s="195" t="s">
        <v>784</v>
      </c>
      <c r="K50" s="196"/>
      <c r="L50" s="197"/>
      <c r="M50" s="48" t="s">
        <v>26</v>
      </c>
      <c r="N50" s="10"/>
      <c r="O50" s="49"/>
      <c r="P50" s="142"/>
      <c r="Q50" s="142"/>
      <c r="R50" s="143"/>
      <c r="S50" s="144"/>
      <c r="T50" s="144"/>
      <c r="U50" s="144"/>
      <c r="V50" s="144"/>
      <c r="W50" s="144"/>
      <c r="X50" s="137"/>
      <c r="Y50" s="138"/>
      <c r="Z50" s="50"/>
      <c r="AA50" s="50"/>
      <c r="AB50" s="51"/>
      <c r="AC50" s="51"/>
      <c r="AD50" s="52"/>
      <c r="AE50" s="4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21.75" customHeight="1">
      <c r="A51" s="40"/>
      <c r="B51" s="40"/>
      <c r="C51" s="46" t="s">
        <v>53</v>
      </c>
      <c r="D51" s="47" t="s">
        <v>3</v>
      </c>
      <c r="E51" s="192" t="s">
        <v>17</v>
      </c>
      <c r="F51" s="193"/>
      <c r="G51" s="193"/>
      <c r="H51" s="193"/>
      <c r="I51" s="194"/>
      <c r="J51" s="195" t="s">
        <v>785</v>
      </c>
      <c r="K51" s="196"/>
      <c r="L51" s="197"/>
      <c r="M51" s="48" t="s">
        <v>74</v>
      </c>
      <c r="N51" s="10"/>
      <c r="O51" s="49"/>
      <c r="P51" s="142"/>
      <c r="Q51" s="142"/>
      <c r="R51" s="143"/>
      <c r="S51" s="144"/>
      <c r="T51" s="144"/>
      <c r="U51" s="144"/>
      <c r="V51" s="144"/>
      <c r="W51" s="144"/>
      <c r="X51" s="137"/>
      <c r="Y51" s="138"/>
      <c r="Z51" s="50"/>
      <c r="AA51" s="50"/>
      <c r="AB51" s="51"/>
      <c r="AC51" s="51"/>
      <c r="AD51" s="52"/>
      <c r="AE51" s="4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21.75" customHeight="1">
      <c r="A52" s="40"/>
      <c r="B52" s="40"/>
      <c r="C52" s="46" t="s">
        <v>105</v>
      </c>
      <c r="D52" s="47" t="s">
        <v>3</v>
      </c>
      <c r="E52" s="192" t="s">
        <v>106</v>
      </c>
      <c r="F52" s="193"/>
      <c r="G52" s="193"/>
      <c r="H52" s="193"/>
      <c r="I52" s="194"/>
      <c r="J52" s="195" t="s">
        <v>786</v>
      </c>
      <c r="K52" s="196"/>
      <c r="L52" s="197"/>
      <c r="M52" s="48" t="s">
        <v>26</v>
      </c>
      <c r="N52" s="10"/>
      <c r="O52" s="49"/>
      <c r="P52" s="142"/>
      <c r="Q52" s="142"/>
      <c r="R52" s="143"/>
      <c r="S52" s="144"/>
      <c r="T52" s="144"/>
      <c r="U52" s="144"/>
      <c r="V52" s="144"/>
      <c r="W52" s="144"/>
      <c r="X52" s="137"/>
      <c r="Y52" s="138"/>
      <c r="Z52" s="50"/>
      <c r="AA52" s="50"/>
      <c r="AB52" s="51"/>
      <c r="AC52" s="51"/>
      <c r="AD52" s="52"/>
      <c r="AE52" s="4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21.75" customHeight="1">
      <c r="A53" s="40"/>
      <c r="B53" s="40"/>
      <c r="C53" s="46" t="s">
        <v>51</v>
      </c>
      <c r="D53" s="47" t="s">
        <v>3</v>
      </c>
      <c r="E53" s="202" t="s">
        <v>62</v>
      </c>
      <c r="F53" s="202"/>
      <c r="G53" s="202"/>
      <c r="H53" s="202"/>
      <c r="I53" s="202"/>
      <c r="J53" s="218" t="s">
        <v>787</v>
      </c>
      <c r="K53" s="218"/>
      <c r="L53" s="218"/>
      <c r="M53" s="48" t="s">
        <v>42</v>
      </c>
      <c r="N53" s="10"/>
      <c r="O53" s="49"/>
      <c r="P53" s="142"/>
      <c r="Q53" s="142"/>
      <c r="R53" s="143"/>
      <c r="S53" s="144"/>
      <c r="T53" s="144"/>
      <c r="U53" s="144"/>
      <c r="V53" s="144"/>
      <c r="W53" s="144"/>
      <c r="X53" s="137"/>
      <c r="Y53" s="138"/>
      <c r="Z53" s="50"/>
      <c r="AA53" s="50"/>
      <c r="AB53" s="51"/>
      <c r="AC53" s="51"/>
      <c r="AD53" s="52"/>
      <c r="AE53" s="4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21.75" customHeight="1">
      <c r="A54" s="40"/>
      <c r="B54" s="40"/>
      <c r="C54" s="46" t="s">
        <v>60</v>
      </c>
      <c r="D54" s="47" t="s">
        <v>3</v>
      </c>
      <c r="E54" s="202" t="s">
        <v>41</v>
      </c>
      <c r="F54" s="202"/>
      <c r="G54" s="202"/>
      <c r="H54" s="202"/>
      <c r="I54" s="202"/>
      <c r="J54" s="218" t="s">
        <v>788</v>
      </c>
      <c r="K54" s="218"/>
      <c r="L54" s="218"/>
      <c r="M54" s="48" t="s">
        <v>26</v>
      </c>
      <c r="N54" s="10"/>
      <c r="O54" s="49"/>
      <c r="P54" s="142"/>
      <c r="Q54" s="142"/>
      <c r="R54" s="143"/>
      <c r="S54" s="144"/>
      <c r="T54" s="144"/>
      <c r="U54" s="144"/>
      <c r="V54" s="144"/>
      <c r="W54" s="144"/>
      <c r="X54" s="137"/>
      <c r="Y54" s="138"/>
      <c r="Z54" s="50"/>
      <c r="AA54" s="50"/>
      <c r="AB54" s="51"/>
      <c r="AC54" s="51"/>
      <c r="AD54" s="52"/>
      <c r="AE54" s="4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21.75" customHeight="1">
      <c r="A55" s="40"/>
      <c r="B55" s="40"/>
      <c r="C55" s="109"/>
      <c r="D55" s="10"/>
      <c r="E55" s="110"/>
      <c r="F55" s="110"/>
      <c r="G55" s="110"/>
      <c r="H55" s="110"/>
      <c r="I55" s="110"/>
      <c r="J55" s="49"/>
      <c r="K55" s="49"/>
      <c r="L55" s="49"/>
      <c r="M55" s="112"/>
      <c r="N55" s="10"/>
      <c r="O55" s="49"/>
      <c r="P55" s="142"/>
      <c r="Q55" s="142"/>
      <c r="R55" s="143"/>
      <c r="S55" s="144"/>
      <c r="T55" s="144"/>
      <c r="U55" s="144"/>
      <c r="V55" s="144"/>
      <c r="W55" s="144"/>
      <c r="X55" s="137"/>
      <c r="Y55" s="138"/>
      <c r="Z55" s="50"/>
      <c r="AA55" s="50"/>
      <c r="AB55" s="51"/>
      <c r="AC55" s="51"/>
      <c r="AD55" s="52"/>
      <c r="AE55" s="4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21.75" customHeight="1">
      <c r="A56" s="40"/>
      <c r="B56" s="40"/>
      <c r="C56" s="45" t="s">
        <v>754</v>
      </c>
      <c r="D56" s="41"/>
      <c r="E56" s="41"/>
      <c r="F56" s="41"/>
      <c r="G56" s="42"/>
      <c r="H56" s="42"/>
      <c r="I56" s="42"/>
      <c r="J56" s="42"/>
      <c r="K56" s="42"/>
      <c r="L56" s="42"/>
      <c r="M56" s="42"/>
      <c r="N56" s="10"/>
      <c r="O56" s="49"/>
      <c r="P56" s="142"/>
      <c r="Q56" s="142"/>
      <c r="R56" s="143"/>
      <c r="S56" s="144"/>
      <c r="T56" s="144"/>
      <c r="U56" s="144"/>
      <c r="V56" s="144"/>
      <c r="W56" s="144"/>
      <c r="X56" s="137"/>
      <c r="Y56" s="138"/>
      <c r="Z56" s="50"/>
      <c r="AA56" s="50"/>
      <c r="AB56" s="51"/>
      <c r="AC56" s="51"/>
      <c r="AD56" s="52"/>
      <c r="AE56" s="4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21.75" customHeight="1">
      <c r="A57" s="40"/>
      <c r="B57" s="40"/>
      <c r="C57" s="46" t="s">
        <v>17</v>
      </c>
      <c r="D57" s="47" t="s">
        <v>3</v>
      </c>
      <c r="E57" s="192" t="s">
        <v>126</v>
      </c>
      <c r="F57" s="193"/>
      <c r="G57" s="193"/>
      <c r="H57" s="193"/>
      <c r="I57" s="194"/>
      <c r="J57" s="195" t="s">
        <v>768</v>
      </c>
      <c r="K57" s="196"/>
      <c r="L57" s="197"/>
      <c r="M57" s="48" t="s">
        <v>28</v>
      </c>
      <c r="N57" s="10"/>
      <c r="O57" s="49"/>
      <c r="P57" s="142"/>
      <c r="Q57" s="142"/>
      <c r="R57" s="143"/>
      <c r="S57" s="144"/>
      <c r="T57" s="144"/>
      <c r="U57" s="144"/>
      <c r="V57" s="144"/>
      <c r="W57" s="144"/>
      <c r="X57" s="137"/>
      <c r="Y57" s="138"/>
      <c r="Z57" s="50"/>
      <c r="AA57" s="50"/>
      <c r="AB57" s="51"/>
      <c r="AC57" s="51"/>
      <c r="AD57" s="52"/>
      <c r="AE57" s="4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21.75" customHeight="1">
      <c r="A58" s="40"/>
      <c r="B58" s="40"/>
      <c r="C58" s="46" t="s">
        <v>61</v>
      </c>
      <c r="D58" s="47" t="s">
        <v>3</v>
      </c>
      <c r="E58" s="202" t="s">
        <v>51</v>
      </c>
      <c r="F58" s="202"/>
      <c r="G58" s="202"/>
      <c r="H58" s="202"/>
      <c r="I58" s="202"/>
      <c r="J58" s="218" t="s">
        <v>769</v>
      </c>
      <c r="K58" s="218"/>
      <c r="L58" s="218"/>
      <c r="M58" s="48" t="s">
        <v>42</v>
      </c>
      <c r="N58" s="10"/>
      <c r="O58" s="49"/>
      <c r="P58" s="142"/>
      <c r="Q58" s="142"/>
      <c r="R58" s="143"/>
      <c r="S58" s="144"/>
      <c r="T58" s="144"/>
      <c r="U58" s="144"/>
      <c r="V58" s="144"/>
      <c r="W58" s="144"/>
      <c r="X58" s="137"/>
      <c r="Y58" s="138"/>
      <c r="Z58" s="50"/>
      <c r="AA58" s="50"/>
      <c r="AB58" s="51"/>
      <c r="AC58" s="51"/>
      <c r="AD58" s="52"/>
      <c r="AE58" s="4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21.75" customHeight="1">
      <c r="A59" s="40"/>
      <c r="B59" s="40"/>
      <c r="C59" s="46" t="s">
        <v>106</v>
      </c>
      <c r="D59" s="47" t="s">
        <v>3</v>
      </c>
      <c r="E59" s="192" t="s">
        <v>61</v>
      </c>
      <c r="F59" s="193"/>
      <c r="G59" s="193"/>
      <c r="H59" s="193"/>
      <c r="I59" s="194"/>
      <c r="J59" s="195" t="s">
        <v>765</v>
      </c>
      <c r="K59" s="196"/>
      <c r="L59" s="197"/>
      <c r="M59" s="48" t="s">
        <v>74</v>
      </c>
      <c r="N59" s="10"/>
      <c r="O59" s="49"/>
      <c r="P59" s="142"/>
      <c r="Q59" s="142"/>
      <c r="R59" s="143"/>
      <c r="S59" s="144"/>
      <c r="T59" s="144"/>
      <c r="U59" s="144"/>
      <c r="V59" s="144"/>
      <c r="W59" s="144"/>
      <c r="X59" s="137"/>
      <c r="Y59" s="138"/>
      <c r="Z59" s="50"/>
      <c r="AA59" s="50"/>
      <c r="AB59" s="51"/>
      <c r="AC59" s="51"/>
      <c r="AD59" s="52"/>
      <c r="AE59" s="4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21.75" customHeight="1">
      <c r="A60" s="40"/>
      <c r="B60" s="40"/>
      <c r="C60" s="46" t="s">
        <v>60</v>
      </c>
      <c r="D60" s="47" t="s">
        <v>3</v>
      </c>
      <c r="E60" s="192" t="s">
        <v>57</v>
      </c>
      <c r="F60" s="193"/>
      <c r="G60" s="193"/>
      <c r="H60" s="193"/>
      <c r="I60" s="194"/>
      <c r="J60" s="195" t="s">
        <v>766</v>
      </c>
      <c r="K60" s="196"/>
      <c r="L60" s="197"/>
      <c r="M60" s="48" t="s">
        <v>42</v>
      </c>
      <c r="N60" s="10"/>
      <c r="O60" s="49"/>
      <c r="P60" s="142"/>
      <c r="Q60" s="142"/>
      <c r="R60" s="143"/>
      <c r="S60" s="144"/>
      <c r="T60" s="144"/>
      <c r="U60" s="144"/>
      <c r="V60" s="144"/>
      <c r="W60" s="144"/>
      <c r="X60" s="137"/>
      <c r="Y60" s="138"/>
      <c r="Z60" s="50"/>
      <c r="AA60" s="50"/>
      <c r="AB60" s="51"/>
      <c r="AC60" s="51"/>
      <c r="AD60" s="52"/>
      <c r="AE60" s="4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21.75" customHeight="1">
      <c r="A61" s="40"/>
      <c r="B61" s="40"/>
      <c r="C61" s="46" t="s">
        <v>41</v>
      </c>
      <c r="D61" s="47" t="s">
        <v>3</v>
      </c>
      <c r="E61" s="192" t="s">
        <v>62</v>
      </c>
      <c r="F61" s="193"/>
      <c r="G61" s="193"/>
      <c r="H61" s="193"/>
      <c r="I61" s="194"/>
      <c r="J61" s="195" t="s">
        <v>767</v>
      </c>
      <c r="K61" s="196"/>
      <c r="L61" s="197"/>
      <c r="M61" s="48" t="s">
        <v>28</v>
      </c>
      <c r="N61" s="10"/>
      <c r="O61" s="49"/>
      <c r="P61" s="142"/>
      <c r="Q61" s="142"/>
      <c r="R61" s="143"/>
      <c r="S61" s="144"/>
      <c r="T61" s="144"/>
      <c r="U61" s="144"/>
      <c r="V61" s="144"/>
      <c r="W61" s="144"/>
      <c r="X61" s="137"/>
      <c r="Y61" s="138"/>
      <c r="Z61" s="50"/>
      <c r="AA61" s="50"/>
      <c r="AB61" s="51"/>
      <c r="AC61" s="51"/>
      <c r="AD61" s="52"/>
      <c r="AE61" s="4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21.75" customHeight="1">
      <c r="A62" s="40"/>
      <c r="B62" s="40"/>
      <c r="C62" s="109"/>
      <c r="D62" s="10"/>
      <c r="E62" s="110"/>
      <c r="F62" s="110"/>
      <c r="G62" s="110"/>
      <c r="H62" s="110"/>
      <c r="I62" s="110"/>
      <c r="J62" s="49"/>
      <c r="K62" s="49"/>
      <c r="L62" s="49"/>
      <c r="M62" s="112"/>
      <c r="N62" s="10"/>
      <c r="O62" s="49"/>
      <c r="P62" s="142"/>
      <c r="Q62" s="142"/>
      <c r="R62" s="143"/>
      <c r="S62" s="144"/>
      <c r="T62" s="144"/>
      <c r="U62" s="144"/>
      <c r="V62" s="144"/>
      <c r="W62" s="144"/>
      <c r="X62" s="137"/>
      <c r="Y62" s="138"/>
      <c r="Z62" s="50"/>
      <c r="AA62" s="50"/>
      <c r="AB62" s="51"/>
      <c r="AC62" s="51"/>
      <c r="AD62" s="52"/>
      <c r="AE62" s="4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21.75" customHeight="1">
      <c r="A63" s="40"/>
      <c r="B63" s="40"/>
      <c r="C63" s="45" t="s">
        <v>742</v>
      </c>
      <c r="D63" s="10"/>
      <c r="E63" s="110"/>
      <c r="F63" s="110"/>
      <c r="G63" s="110"/>
      <c r="H63" s="110"/>
      <c r="I63" s="110"/>
      <c r="J63" s="49"/>
      <c r="K63" s="49"/>
      <c r="L63" s="49"/>
      <c r="M63" s="112"/>
      <c r="N63" s="10"/>
      <c r="O63" s="49"/>
      <c r="P63" s="142"/>
      <c r="Q63" s="142"/>
      <c r="R63" s="143"/>
      <c r="S63" s="144"/>
      <c r="T63" s="144"/>
      <c r="U63" s="144"/>
      <c r="V63" s="144"/>
      <c r="W63" s="144"/>
      <c r="X63" s="137"/>
      <c r="Y63" s="138"/>
      <c r="Z63" s="50"/>
      <c r="AA63" s="50"/>
      <c r="AB63" s="51"/>
      <c r="AC63" s="51"/>
      <c r="AD63" s="52"/>
      <c r="AE63" s="4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21.75" customHeight="1">
      <c r="A64" s="40"/>
      <c r="B64" s="40"/>
      <c r="C64" s="46" t="s">
        <v>51</v>
      </c>
      <c r="D64" s="47" t="s">
        <v>3</v>
      </c>
      <c r="E64" s="192" t="s">
        <v>53</v>
      </c>
      <c r="F64" s="193"/>
      <c r="G64" s="193"/>
      <c r="H64" s="193"/>
      <c r="I64" s="194"/>
      <c r="J64" s="195" t="s">
        <v>743</v>
      </c>
      <c r="K64" s="196"/>
      <c r="L64" s="197"/>
      <c r="M64" s="48" t="s">
        <v>26</v>
      </c>
      <c r="N64" s="10"/>
      <c r="O64" s="49"/>
      <c r="P64" s="142"/>
      <c r="Q64" s="142"/>
      <c r="R64" s="143"/>
      <c r="S64" s="144"/>
      <c r="T64" s="144"/>
      <c r="U64" s="144"/>
      <c r="V64" s="144"/>
      <c r="W64" s="144"/>
      <c r="X64" s="137"/>
      <c r="Y64" s="138"/>
      <c r="Z64" s="50"/>
      <c r="AA64" s="50"/>
      <c r="AB64" s="51"/>
      <c r="AC64" s="51"/>
      <c r="AD64" s="52"/>
      <c r="AE64" s="4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21.75" customHeight="1">
      <c r="A65" s="40"/>
      <c r="B65" s="40"/>
      <c r="C65" s="46" t="s">
        <v>41</v>
      </c>
      <c r="D65" s="47" t="s">
        <v>3</v>
      </c>
      <c r="E65" s="192" t="s">
        <v>126</v>
      </c>
      <c r="F65" s="193"/>
      <c r="G65" s="193"/>
      <c r="H65" s="193"/>
      <c r="I65" s="194"/>
      <c r="J65" s="195" t="s">
        <v>744</v>
      </c>
      <c r="K65" s="196"/>
      <c r="L65" s="197"/>
      <c r="M65" s="48" t="s">
        <v>74</v>
      </c>
      <c r="N65" s="10"/>
      <c r="O65" s="49"/>
      <c r="P65" s="142"/>
      <c r="Q65" s="142"/>
      <c r="R65" s="143"/>
      <c r="S65" s="144"/>
      <c r="T65" s="144"/>
      <c r="U65" s="144"/>
      <c r="V65" s="144"/>
      <c r="W65" s="144"/>
      <c r="X65" s="137"/>
      <c r="Y65" s="138"/>
      <c r="Z65" s="50"/>
      <c r="AA65" s="50"/>
      <c r="AB65" s="51"/>
      <c r="AC65" s="51"/>
      <c r="AD65" s="52"/>
      <c r="AE65" s="4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21.75" customHeight="1">
      <c r="A66" s="40"/>
      <c r="B66" s="40"/>
      <c r="C66" s="46" t="s">
        <v>57</v>
      </c>
      <c r="D66" s="47" t="s">
        <v>3</v>
      </c>
      <c r="E66" s="192" t="s">
        <v>127</v>
      </c>
      <c r="F66" s="193"/>
      <c r="G66" s="193"/>
      <c r="H66" s="193"/>
      <c r="I66" s="194"/>
      <c r="J66" s="195" t="s">
        <v>745</v>
      </c>
      <c r="K66" s="196"/>
      <c r="L66" s="197"/>
      <c r="M66" s="48" t="s">
        <v>74</v>
      </c>
      <c r="N66" s="10"/>
      <c r="O66" s="49"/>
      <c r="P66" s="142"/>
      <c r="Q66" s="142"/>
      <c r="R66" s="143"/>
      <c r="S66" s="144"/>
      <c r="T66" s="144"/>
      <c r="U66" s="144"/>
      <c r="V66" s="144"/>
      <c r="W66" s="144"/>
      <c r="X66" s="137"/>
      <c r="Y66" s="138"/>
      <c r="Z66" s="50"/>
      <c r="AA66" s="50"/>
      <c r="AB66" s="51"/>
      <c r="AC66" s="51"/>
      <c r="AD66" s="52"/>
      <c r="AE66" s="4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21.75" customHeight="1">
      <c r="A67" s="40"/>
      <c r="B67" s="40"/>
      <c r="C67" s="109"/>
      <c r="D67" s="10"/>
      <c r="E67" s="110"/>
      <c r="F67" s="110"/>
      <c r="G67" s="110"/>
      <c r="H67" s="110"/>
      <c r="I67" s="110"/>
      <c r="J67" s="49"/>
      <c r="K67" s="49"/>
      <c r="L67" s="49"/>
      <c r="M67" s="112"/>
      <c r="N67" s="10"/>
      <c r="O67" s="49"/>
      <c r="P67" s="142"/>
      <c r="Q67" s="142"/>
      <c r="R67" s="143"/>
      <c r="S67" s="144"/>
      <c r="T67" s="144"/>
      <c r="U67" s="144"/>
      <c r="V67" s="144"/>
      <c r="W67" s="144"/>
      <c r="X67" s="137"/>
      <c r="Y67" s="138"/>
      <c r="Z67" s="50"/>
      <c r="AA67" s="50"/>
      <c r="AB67" s="51"/>
      <c r="AC67" s="51"/>
      <c r="AD67" s="52"/>
      <c r="AE67" s="4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21.75" customHeight="1">
      <c r="A68" s="40"/>
      <c r="B68" s="40"/>
      <c r="C68" s="45" t="s">
        <v>723</v>
      </c>
      <c r="D68" s="41"/>
      <c r="E68" s="41" t="s">
        <v>0</v>
      </c>
      <c r="F68" s="41"/>
      <c r="G68" s="42"/>
      <c r="H68" s="42"/>
      <c r="I68" s="42"/>
      <c r="J68" s="42"/>
      <c r="K68" s="42"/>
      <c r="L68" s="42"/>
      <c r="M68" s="42"/>
      <c r="N68" s="10"/>
      <c r="O68" s="49"/>
      <c r="P68" s="142"/>
      <c r="Q68" s="142"/>
      <c r="R68" s="143"/>
      <c r="S68" s="144"/>
      <c r="T68" s="144"/>
      <c r="U68" s="144"/>
      <c r="V68" s="144"/>
      <c r="W68" s="144"/>
      <c r="X68" s="137"/>
      <c r="Y68" s="138"/>
      <c r="Z68" s="50"/>
      <c r="AA68" s="50"/>
      <c r="AB68" s="51"/>
      <c r="AC68" s="51"/>
      <c r="AD68" s="52"/>
      <c r="AE68" s="4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21.75" customHeight="1">
      <c r="A69" s="40"/>
      <c r="B69" s="40"/>
      <c r="C69" s="46" t="s">
        <v>62</v>
      </c>
      <c r="D69" s="47" t="s">
        <v>3</v>
      </c>
      <c r="E69" s="192" t="s">
        <v>126</v>
      </c>
      <c r="F69" s="193"/>
      <c r="G69" s="193"/>
      <c r="H69" s="193"/>
      <c r="I69" s="194"/>
      <c r="J69" s="195" t="s">
        <v>730</v>
      </c>
      <c r="K69" s="196"/>
      <c r="L69" s="197"/>
      <c r="M69" s="48" t="s">
        <v>74</v>
      </c>
      <c r="N69" s="10"/>
      <c r="O69" s="49"/>
      <c r="P69" s="142"/>
      <c r="Q69" s="142"/>
      <c r="R69" s="143"/>
      <c r="S69" s="144"/>
      <c r="T69" s="144"/>
      <c r="U69" s="144"/>
      <c r="V69" s="144"/>
      <c r="W69" s="144"/>
      <c r="X69" s="137"/>
      <c r="Y69" s="138"/>
      <c r="Z69" s="50"/>
      <c r="AA69" s="50"/>
      <c r="AB69" s="51"/>
      <c r="AC69" s="51"/>
      <c r="AD69" s="52"/>
      <c r="AE69" s="4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21.75" customHeight="1">
      <c r="A70" s="40"/>
      <c r="B70" s="40"/>
      <c r="C70" s="46" t="s">
        <v>17</v>
      </c>
      <c r="D70" s="47" t="s">
        <v>3</v>
      </c>
      <c r="E70" s="192" t="s">
        <v>41</v>
      </c>
      <c r="F70" s="193"/>
      <c r="G70" s="193"/>
      <c r="H70" s="193"/>
      <c r="I70" s="194"/>
      <c r="J70" s="195" t="s">
        <v>731</v>
      </c>
      <c r="K70" s="196"/>
      <c r="L70" s="197"/>
      <c r="M70" s="48" t="s">
        <v>74</v>
      </c>
      <c r="N70" s="10"/>
      <c r="O70" s="49"/>
      <c r="P70" s="142"/>
      <c r="Q70" s="142"/>
      <c r="R70" s="143"/>
      <c r="S70" s="144"/>
      <c r="T70" s="144"/>
      <c r="U70" s="144"/>
      <c r="V70" s="144"/>
      <c r="W70" s="144"/>
      <c r="X70" s="137"/>
      <c r="Y70" s="138"/>
      <c r="Z70" s="50"/>
      <c r="AA70" s="50"/>
      <c r="AB70" s="51"/>
      <c r="AC70" s="51"/>
      <c r="AD70" s="52"/>
      <c r="AE70" s="4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21.75" customHeight="1">
      <c r="A71" s="40"/>
      <c r="B71" s="40"/>
      <c r="C71" s="46" t="s">
        <v>39</v>
      </c>
      <c r="D71" s="47" t="s">
        <v>3</v>
      </c>
      <c r="E71" s="192" t="s">
        <v>61</v>
      </c>
      <c r="F71" s="193"/>
      <c r="G71" s="193"/>
      <c r="H71" s="193"/>
      <c r="I71" s="194"/>
      <c r="J71" s="195" t="s">
        <v>732</v>
      </c>
      <c r="K71" s="196"/>
      <c r="L71" s="197"/>
      <c r="M71" s="48" t="s">
        <v>74</v>
      </c>
      <c r="N71" s="10"/>
      <c r="O71" s="49"/>
      <c r="P71" s="142"/>
      <c r="Q71" s="142"/>
      <c r="R71" s="143"/>
      <c r="S71" s="144"/>
      <c r="T71" s="144"/>
      <c r="U71" s="144"/>
      <c r="V71" s="144"/>
      <c r="W71" s="144"/>
      <c r="X71" s="137"/>
      <c r="Y71" s="138"/>
      <c r="Z71" s="50"/>
      <c r="AA71" s="50"/>
      <c r="AB71" s="51"/>
      <c r="AC71" s="51"/>
      <c r="AD71" s="52"/>
      <c r="AE71" s="4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21.75" customHeight="1">
      <c r="A72" s="40"/>
      <c r="B72" s="40"/>
      <c r="C72" s="46" t="s">
        <v>106</v>
      </c>
      <c r="D72" s="47" t="s">
        <v>3</v>
      </c>
      <c r="E72" s="192" t="s">
        <v>51</v>
      </c>
      <c r="F72" s="193"/>
      <c r="G72" s="193"/>
      <c r="H72" s="193"/>
      <c r="I72" s="194"/>
      <c r="J72" s="195" t="s">
        <v>733</v>
      </c>
      <c r="K72" s="196"/>
      <c r="L72" s="197"/>
      <c r="M72" s="48" t="s">
        <v>74</v>
      </c>
      <c r="N72" s="10"/>
      <c r="O72" s="49"/>
      <c r="P72" s="142"/>
      <c r="Q72" s="142"/>
      <c r="R72" s="143"/>
      <c r="S72" s="144"/>
      <c r="T72" s="144"/>
      <c r="U72" s="144"/>
      <c r="V72" s="144"/>
      <c r="W72" s="144"/>
      <c r="X72" s="137"/>
      <c r="Y72" s="138"/>
      <c r="Z72" s="50"/>
      <c r="AA72" s="50"/>
      <c r="AB72" s="51"/>
      <c r="AC72" s="51"/>
      <c r="AD72" s="52"/>
      <c r="AE72" s="4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21.75" customHeight="1">
      <c r="A73" s="40"/>
      <c r="B73" s="40"/>
      <c r="C73" s="46" t="s">
        <v>60</v>
      </c>
      <c r="D73" s="47" t="s">
        <v>3</v>
      </c>
      <c r="E73" s="192" t="s">
        <v>53</v>
      </c>
      <c r="F73" s="193"/>
      <c r="G73" s="193"/>
      <c r="H73" s="193"/>
      <c r="I73" s="194"/>
      <c r="J73" s="195" t="s">
        <v>734</v>
      </c>
      <c r="K73" s="196"/>
      <c r="L73" s="197"/>
      <c r="M73" s="48" t="s">
        <v>74</v>
      </c>
      <c r="N73" s="10"/>
      <c r="O73" s="49"/>
      <c r="P73" s="142"/>
      <c r="Q73" s="142"/>
      <c r="R73" s="143"/>
      <c r="S73" s="144"/>
      <c r="T73" s="144"/>
      <c r="U73" s="144"/>
      <c r="V73" s="144"/>
      <c r="W73" s="144"/>
      <c r="X73" s="137"/>
      <c r="Y73" s="138"/>
      <c r="Z73" s="50"/>
      <c r="AA73" s="50"/>
      <c r="AB73" s="51"/>
      <c r="AC73" s="51"/>
      <c r="AD73" s="52"/>
      <c r="AE73" s="4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21.75" customHeight="1">
      <c r="A74" s="40"/>
      <c r="B74" s="40"/>
      <c r="C74" s="45"/>
      <c r="D74" s="41"/>
      <c r="E74" s="41"/>
      <c r="F74" s="41"/>
      <c r="G74" s="42"/>
      <c r="H74" s="42"/>
      <c r="I74" s="42"/>
      <c r="J74" s="42"/>
      <c r="K74" s="42"/>
      <c r="L74" s="42"/>
      <c r="M74" s="42"/>
      <c r="N74" s="10"/>
      <c r="O74" s="49"/>
      <c r="P74" s="142"/>
      <c r="Q74" s="142"/>
      <c r="R74" s="143"/>
      <c r="S74" s="144"/>
      <c r="T74" s="144"/>
      <c r="U74" s="144"/>
      <c r="V74" s="144"/>
      <c r="W74" s="144"/>
      <c r="X74" s="137"/>
      <c r="Y74" s="138"/>
      <c r="Z74" s="50"/>
      <c r="AA74" s="50"/>
      <c r="AB74" s="51"/>
      <c r="AC74" s="51"/>
      <c r="AD74" s="52"/>
      <c r="AE74" s="4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21.75" customHeight="1">
      <c r="A75" s="40"/>
      <c r="B75" s="40"/>
      <c r="C75" s="45" t="s">
        <v>702</v>
      </c>
      <c r="D75" s="41"/>
      <c r="E75" s="41" t="s">
        <v>0</v>
      </c>
      <c r="F75" s="41"/>
      <c r="G75" s="42"/>
      <c r="H75" s="42"/>
      <c r="I75" s="42"/>
      <c r="J75" s="42"/>
      <c r="K75" s="42"/>
      <c r="L75" s="42"/>
      <c r="M75" s="42"/>
      <c r="N75" s="10"/>
      <c r="O75" s="49"/>
      <c r="P75" s="142"/>
      <c r="Q75" s="142"/>
      <c r="R75" s="143"/>
      <c r="S75" s="144"/>
      <c r="T75" s="144"/>
      <c r="U75" s="144"/>
      <c r="V75" s="144"/>
      <c r="W75" s="144"/>
      <c r="X75" s="137"/>
      <c r="Y75" s="138"/>
      <c r="Z75" s="50"/>
      <c r="AA75" s="50"/>
      <c r="AB75" s="51"/>
      <c r="AC75" s="51"/>
      <c r="AD75" s="52"/>
      <c r="AE75" s="4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21.75" customHeight="1">
      <c r="A76" s="40"/>
      <c r="B76" s="40"/>
      <c r="C76" s="46" t="s">
        <v>51</v>
      </c>
      <c r="D76" s="47" t="s">
        <v>3</v>
      </c>
      <c r="E76" s="192" t="s">
        <v>127</v>
      </c>
      <c r="F76" s="193"/>
      <c r="G76" s="193"/>
      <c r="H76" s="193"/>
      <c r="I76" s="194"/>
      <c r="J76" s="195" t="s">
        <v>715</v>
      </c>
      <c r="K76" s="196"/>
      <c r="L76" s="197"/>
      <c r="M76" s="48" t="s">
        <v>28</v>
      </c>
      <c r="N76" s="10"/>
      <c r="O76" s="49"/>
      <c r="P76" s="142"/>
      <c r="Q76" s="142"/>
      <c r="R76" s="143"/>
      <c r="S76" s="144"/>
      <c r="T76" s="144"/>
      <c r="U76" s="144"/>
      <c r="V76" s="144"/>
      <c r="W76" s="144"/>
      <c r="X76" s="137"/>
      <c r="Y76" s="138"/>
      <c r="Z76" s="50"/>
      <c r="AA76" s="50"/>
      <c r="AB76" s="51"/>
      <c r="AC76" s="51"/>
      <c r="AD76" s="52"/>
      <c r="AE76" s="4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21.75" customHeight="1">
      <c r="A77" s="40"/>
      <c r="B77" s="40"/>
      <c r="C77" s="45"/>
      <c r="D77" s="41"/>
      <c r="E77" s="41"/>
      <c r="F77" s="41"/>
      <c r="G77" s="42"/>
      <c r="H77" s="42"/>
      <c r="I77" s="42"/>
      <c r="J77" s="42"/>
      <c r="K77" s="42"/>
      <c r="L77" s="42"/>
      <c r="M77" s="42"/>
      <c r="N77" s="10"/>
      <c r="O77" s="49"/>
      <c r="P77" s="142"/>
      <c r="Q77" s="142"/>
      <c r="R77" s="143"/>
      <c r="S77" s="144"/>
      <c r="T77" s="144"/>
      <c r="U77" s="144"/>
      <c r="V77" s="144"/>
      <c r="W77" s="144"/>
      <c r="X77" s="137"/>
      <c r="Y77" s="138"/>
      <c r="Z77" s="50"/>
      <c r="AA77" s="50"/>
      <c r="AB77" s="51"/>
      <c r="AC77" s="51"/>
      <c r="AD77" s="52"/>
      <c r="AE77" s="4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t="21.75" customHeight="1">
      <c r="A78" s="40"/>
      <c r="B78" s="40"/>
      <c r="C78" s="45" t="s">
        <v>681</v>
      </c>
      <c r="D78" s="41"/>
      <c r="E78" s="41" t="s">
        <v>0</v>
      </c>
      <c r="F78" s="41"/>
      <c r="G78" s="42"/>
      <c r="H78" s="42"/>
      <c r="I78" s="42"/>
      <c r="J78" s="42"/>
      <c r="K78" s="42"/>
      <c r="L78" s="42"/>
      <c r="M78" s="42"/>
      <c r="N78" s="10"/>
      <c r="O78" s="49"/>
      <c r="P78" s="142"/>
      <c r="Q78" s="142"/>
      <c r="R78" s="143"/>
      <c r="S78" s="144"/>
      <c r="T78" s="144"/>
      <c r="U78" s="144"/>
      <c r="V78" s="144"/>
      <c r="W78" s="144"/>
      <c r="X78" s="137"/>
      <c r="Y78" s="138"/>
      <c r="Z78" s="50"/>
      <c r="AA78" s="50"/>
      <c r="AB78" s="51"/>
      <c r="AC78" s="51"/>
      <c r="AD78" s="52"/>
      <c r="AE78" s="4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21.75" customHeight="1">
      <c r="A79" s="40"/>
      <c r="B79" s="40"/>
      <c r="C79" s="46" t="s">
        <v>57</v>
      </c>
      <c r="D79" s="47" t="s">
        <v>3</v>
      </c>
      <c r="E79" s="192" t="s">
        <v>53</v>
      </c>
      <c r="F79" s="193"/>
      <c r="G79" s="193"/>
      <c r="H79" s="193"/>
      <c r="I79" s="194"/>
      <c r="J79" s="195" t="s">
        <v>692</v>
      </c>
      <c r="K79" s="196"/>
      <c r="L79" s="197"/>
      <c r="M79" s="48" t="s">
        <v>123</v>
      </c>
      <c r="N79" s="10"/>
      <c r="O79" s="49"/>
      <c r="P79" s="142"/>
      <c r="Q79" s="142"/>
      <c r="R79" s="143"/>
      <c r="S79" s="144"/>
      <c r="T79" s="144"/>
      <c r="U79" s="144"/>
      <c r="V79" s="144"/>
      <c r="W79" s="144"/>
      <c r="X79" s="137"/>
      <c r="Y79" s="138"/>
      <c r="Z79" s="50"/>
      <c r="AA79" s="50"/>
      <c r="AB79" s="51"/>
      <c r="AC79" s="51"/>
      <c r="AD79" s="52"/>
      <c r="AE79" s="4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21.75" customHeight="1">
      <c r="A80" s="40"/>
      <c r="B80" s="40"/>
      <c r="C80" s="46" t="s">
        <v>106</v>
      </c>
      <c r="D80" s="47" t="s">
        <v>3</v>
      </c>
      <c r="E80" s="192" t="s">
        <v>60</v>
      </c>
      <c r="F80" s="193"/>
      <c r="G80" s="193"/>
      <c r="H80" s="193"/>
      <c r="I80" s="194"/>
      <c r="J80" s="195" t="s">
        <v>693</v>
      </c>
      <c r="K80" s="196"/>
      <c r="L80" s="197"/>
      <c r="M80" s="48" t="s">
        <v>74</v>
      </c>
      <c r="N80" s="10"/>
      <c r="O80" s="49"/>
      <c r="P80" s="142"/>
      <c r="Q80" s="142"/>
      <c r="R80" s="143"/>
      <c r="S80" s="144"/>
      <c r="T80" s="144"/>
      <c r="U80" s="144"/>
      <c r="V80" s="144"/>
      <c r="W80" s="144"/>
      <c r="X80" s="137"/>
      <c r="Y80" s="138"/>
      <c r="Z80" s="50"/>
      <c r="AA80" s="50"/>
      <c r="AB80" s="51"/>
      <c r="AC80" s="51"/>
      <c r="AD80" s="52"/>
      <c r="AE80" s="4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21.75" customHeight="1">
      <c r="A81" s="40"/>
      <c r="B81" s="40"/>
      <c r="C81" s="46" t="s">
        <v>61</v>
      </c>
      <c r="D81" s="47" t="s">
        <v>3</v>
      </c>
      <c r="E81" s="192" t="s">
        <v>126</v>
      </c>
      <c r="F81" s="193"/>
      <c r="G81" s="193"/>
      <c r="H81" s="193"/>
      <c r="I81" s="194"/>
      <c r="J81" s="195" t="s">
        <v>694</v>
      </c>
      <c r="K81" s="196"/>
      <c r="L81" s="197"/>
      <c r="M81" s="48" t="s">
        <v>26</v>
      </c>
      <c r="N81" s="10"/>
      <c r="O81" s="49"/>
      <c r="P81" s="142"/>
      <c r="Q81" s="142"/>
      <c r="R81" s="143"/>
      <c r="S81" s="144"/>
      <c r="T81" s="144"/>
      <c r="U81" s="144"/>
      <c r="V81" s="144"/>
      <c r="W81" s="144"/>
      <c r="X81" s="137"/>
      <c r="Y81" s="138"/>
      <c r="Z81" s="50"/>
      <c r="AA81" s="50"/>
      <c r="AB81" s="51"/>
      <c r="AC81" s="51"/>
      <c r="AD81" s="52"/>
      <c r="AE81" s="4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21.75" customHeight="1">
      <c r="A82" s="40"/>
      <c r="B82" s="40"/>
      <c r="C82" s="46" t="s">
        <v>39</v>
      </c>
      <c r="D82" s="47" t="s">
        <v>3</v>
      </c>
      <c r="E82" s="192" t="s">
        <v>41</v>
      </c>
      <c r="F82" s="193"/>
      <c r="G82" s="193"/>
      <c r="H82" s="193"/>
      <c r="I82" s="194"/>
      <c r="J82" s="195" t="s">
        <v>695</v>
      </c>
      <c r="K82" s="196"/>
      <c r="L82" s="197"/>
      <c r="M82" s="48" t="s">
        <v>123</v>
      </c>
      <c r="N82" s="10"/>
      <c r="O82" s="49"/>
      <c r="P82" s="142"/>
      <c r="Q82" s="142"/>
      <c r="R82" s="143"/>
      <c r="S82" s="144"/>
      <c r="T82" s="144"/>
      <c r="U82" s="144"/>
      <c r="V82" s="144"/>
      <c r="W82" s="144"/>
      <c r="X82" s="137"/>
      <c r="Y82" s="138"/>
      <c r="Z82" s="50"/>
      <c r="AA82" s="50"/>
      <c r="AB82" s="51"/>
      <c r="AC82" s="51"/>
      <c r="AD82" s="52"/>
      <c r="AE82" s="4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21.75" customHeight="1">
      <c r="A83" s="40"/>
      <c r="B83" s="40"/>
      <c r="C83" s="46" t="s">
        <v>62</v>
      </c>
      <c r="D83" s="47" t="s">
        <v>3</v>
      </c>
      <c r="E83" s="192" t="s">
        <v>17</v>
      </c>
      <c r="F83" s="198"/>
      <c r="G83" s="198"/>
      <c r="H83" s="198"/>
      <c r="I83" s="199"/>
      <c r="J83" s="210" t="s">
        <v>696</v>
      </c>
      <c r="K83" s="198"/>
      <c r="L83" s="199"/>
      <c r="M83" s="48" t="s">
        <v>123</v>
      </c>
      <c r="N83" s="10"/>
      <c r="O83" s="49"/>
      <c r="P83" s="142"/>
      <c r="Q83" s="142"/>
      <c r="R83" s="143"/>
      <c r="S83" s="144"/>
      <c r="T83" s="144"/>
      <c r="U83" s="144"/>
      <c r="V83" s="144"/>
      <c r="W83" s="144"/>
      <c r="X83" s="137"/>
      <c r="Y83" s="138"/>
      <c r="Z83" s="50"/>
      <c r="AA83" s="50"/>
      <c r="AB83" s="51"/>
      <c r="AC83" s="51"/>
      <c r="AD83" s="52"/>
      <c r="AE83" s="4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21.75" customHeight="1">
      <c r="A84" s="40"/>
      <c r="B84" s="40"/>
      <c r="C84" s="10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142"/>
      <c r="Q84" s="142"/>
      <c r="R84" s="143"/>
      <c r="S84" s="144"/>
      <c r="T84" s="144"/>
      <c r="U84" s="144"/>
      <c r="V84" s="144"/>
      <c r="W84" s="144"/>
      <c r="X84" s="137"/>
      <c r="Y84" s="138"/>
      <c r="Z84" s="50"/>
      <c r="AA84" s="50"/>
      <c r="AB84" s="51"/>
      <c r="AC84" s="51"/>
      <c r="AD84" s="52"/>
      <c r="AE84" s="4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21.75" customHeight="1">
      <c r="A85" s="40"/>
      <c r="B85" s="40"/>
      <c r="C85" s="45" t="s">
        <v>672</v>
      </c>
      <c r="D85" s="41"/>
      <c r="E85" s="41"/>
      <c r="F85" s="41"/>
      <c r="G85" s="42"/>
      <c r="H85" s="42"/>
      <c r="I85" s="42"/>
      <c r="J85" s="42"/>
      <c r="K85" s="42"/>
      <c r="L85" s="42"/>
      <c r="M85" s="42"/>
      <c r="N85" s="10"/>
      <c r="O85" s="49"/>
      <c r="P85" s="142"/>
      <c r="Q85" s="142"/>
      <c r="R85" s="143"/>
      <c r="S85" s="144"/>
      <c r="T85" s="144"/>
      <c r="U85" s="144"/>
      <c r="V85" s="144"/>
      <c r="W85" s="144"/>
      <c r="X85" s="137"/>
      <c r="Y85" s="138"/>
      <c r="Z85" s="50"/>
      <c r="AA85" s="50"/>
      <c r="AB85" s="51"/>
      <c r="AC85" s="51"/>
      <c r="AD85" s="52"/>
      <c r="AE85" s="4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21.75" customHeight="1">
      <c r="A86" s="40"/>
      <c r="B86" s="40"/>
      <c r="C86" s="46" t="s">
        <v>62</v>
      </c>
      <c r="D86" s="47" t="s">
        <v>3</v>
      </c>
      <c r="E86" s="192" t="s">
        <v>53</v>
      </c>
      <c r="F86" s="193"/>
      <c r="G86" s="193"/>
      <c r="H86" s="193"/>
      <c r="I86" s="194"/>
      <c r="J86" s="195" t="s">
        <v>676</v>
      </c>
      <c r="K86" s="196"/>
      <c r="L86" s="197"/>
      <c r="M86" s="48" t="s">
        <v>74</v>
      </c>
      <c r="N86" s="10"/>
      <c r="O86" s="49"/>
      <c r="P86" s="142"/>
      <c r="Q86" s="142"/>
      <c r="R86" s="143"/>
      <c r="S86" s="144"/>
      <c r="T86" s="144"/>
      <c r="U86" s="144"/>
      <c r="V86" s="144"/>
      <c r="W86" s="144"/>
      <c r="X86" s="137"/>
      <c r="Y86" s="138"/>
      <c r="Z86" s="50"/>
      <c r="AA86" s="50"/>
      <c r="AB86" s="51"/>
      <c r="AC86" s="51"/>
      <c r="AD86" s="52"/>
      <c r="AE86" s="4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21.75" customHeight="1">
      <c r="A87" s="40"/>
      <c r="B87" s="40"/>
      <c r="C87" s="46" t="s">
        <v>17</v>
      </c>
      <c r="D87" s="47" t="s">
        <v>3</v>
      </c>
      <c r="E87" s="192" t="s">
        <v>51</v>
      </c>
      <c r="F87" s="193"/>
      <c r="G87" s="193"/>
      <c r="H87" s="193"/>
      <c r="I87" s="194"/>
      <c r="J87" s="195" t="s">
        <v>649</v>
      </c>
      <c r="K87" s="196"/>
      <c r="L87" s="197"/>
      <c r="M87" s="48" t="s">
        <v>123</v>
      </c>
      <c r="N87" s="10"/>
      <c r="O87" s="49"/>
      <c r="P87" s="142"/>
      <c r="Q87" s="142"/>
      <c r="R87" s="143"/>
      <c r="S87" s="144"/>
      <c r="T87" s="144"/>
      <c r="U87" s="144"/>
      <c r="V87" s="144"/>
      <c r="W87" s="144"/>
      <c r="X87" s="137"/>
      <c r="Y87" s="138"/>
      <c r="Z87" s="50"/>
      <c r="AA87" s="50"/>
      <c r="AB87" s="51"/>
      <c r="AC87" s="51"/>
      <c r="AD87" s="52"/>
      <c r="AE87" s="4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21.75" customHeight="1">
      <c r="A88" s="40"/>
      <c r="B88" s="40"/>
      <c r="C88" s="46" t="s">
        <v>126</v>
      </c>
      <c r="D88" s="47" t="s">
        <v>3</v>
      </c>
      <c r="E88" s="192" t="s">
        <v>60</v>
      </c>
      <c r="F88" s="193"/>
      <c r="G88" s="193"/>
      <c r="H88" s="193"/>
      <c r="I88" s="194"/>
      <c r="J88" s="195" t="s">
        <v>652</v>
      </c>
      <c r="K88" s="196"/>
      <c r="L88" s="197"/>
      <c r="M88" s="48" t="s">
        <v>28</v>
      </c>
      <c r="N88" s="10"/>
      <c r="O88" s="49"/>
      <c r="P88" s="142"/>
      <c r="Q88" s="142"/>
      <c r="R88" s="143"/>
      <c r="S88" s="144"/>
      <c r="T88" s="144"/>
      <c r="U88" s="144"/>
      <c r="V88" s="144"/>
      <c r="W88" s="144"/>
      <c r="X88" s="137"/>
      <c r="Y88" s="138"/>
      <c r="Z88" s="50"/>
      <c r="AA88" s="50"/>
      <c r="AB88" s="51"/>
      <c r="AC88" s="51"/>
      <c r="AD88" s="52"/>
      <c r="AE88" s="4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21.75" customHeight="1">
      <c r="A89" s="40"/>
      <c r="B89" s="40"/>
      <c r="C89" s="46" t="s">
        <v>106</v>
      </c>
      <c r="D89" s="47" t="s">
        <v>3</v>
      </c>
      <c r="E89" s="192" t="s">
        <v>41</v>
      </c>
      <c r="F89" s="193"/>
      <c r="G89" s="193"/>
      <c r="H89" s="193"/>
      <c r="I89" s="194"/>
      <c r="J89" s="195" t="s">
        <v>677</v>
      </c>
      <c r="K89" s="196"/>
      <c r="L89" s="197"/>
      <c r="M89" s="48" t="s">
        <v>28</v>
      </c>
      <c r="N89" s="10"/>
      <c r="O89" s="49"/>
      <c r="P89" s="142"/>
      <c r="Q89" s="142"/>
      <c r="R89" s="143"/>
      <c r="S89" s="144"/>
      <c r="T89" s="144"/>
      <c r="U89" s="144"/>
      <c r="V89" s="144"/>
      <c r="W89" s="144"/>
      <c r="X89" s="137"/>
      <c r="Y89" s="138"/>
      <c r="Z89" s="50"/>
      <c r="AA89" s="50"/>
      <c r="AB89" s="51"/>
      <c r="AC89" s="51"/>
      <c r="AD89" s="52"/>
      <c r="AE89" s="4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ht="21.75" customHeight="1">
      <c r="A90" s="40"/>
      <c r="B90" s="40"/>
      <c r="C90" s="46" t="s">
        <v>39</v>
      </c>
      <c r="D90" s="47" t="s">
        <v>3</v>
      </c>
      <c r="E90" s="192" t="s">
        <v>57</v>
      </c>
      <c r="F90" s="193"/>
      <c r="G90" s="193"/>
      <c r="H90" s="193"/>
      <c r="I90" s="194"/>
      <c r="J90" s="195" t="s">
        <v>651</v>
      </c>
      <c r="K90" s="196"/>
      <c r="L90" s="197"/>
      <c r="M90" s="48" t="s">
        <v>123</v>
      </c>
      <c r="N90" s="10"/>
      <c r="O90" s="49"/>
      <c r="P90" s="142"/>
      <c r="Q90" s="142"/>
      <c r="R90" s="143"/>
      <c r="S90" s="144"/>
      <c r="T90" s="144"/>
      <c r="U90" s="144"/>
      <c r="V90" s="144"/>
      <c r="W90" s="144"/>
      <c r="X90" s="137"/>
      <c r="Y90" s="138"/>
      <c r="Z90" s="50"/>
      <c r="AA90" s="50"/>
      <c r="AB90" s="51"/>
      <c r="AC90" s="51"/>
      <c r="AD90" s="52"/>
      <c r="AE90" s="4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21.75" customHeight="1">
      <c r="A91" s="40"/>
      <c r="B91" s="40"/>
      <c r="C91" s="46" t="s">
        <v>61</v>
      </c>
      <c r="D91" s="47" t="s">
        <v>3</v>
      </c>
      <c r="E91" s="192" t="s">
        <v>127</v>
      </c>
      <c r="F91" s="193"/>
      <c r="G91" s="193"/>
      <c r="H91" s="193"/>
      <c r="I91" s="194"/>
      <c r="J91" s="195" t="s">
        <v>650</v>
      </c>
      <c r="K91" s="196"/>
      <c r="L91" s="197"/>
      <c r="M91" s="48" t="s">
        <v>74</v>
      </c>
      <c r="N91" s="10"/>
      <c r="O91" s="49"/>
      <c r="P91" s="142"/>
      <c r="Q91" s="142"/>
      <c r="R91" s="143"/>
      <c r="S91" s="144"/>
      <c r="T91" s="144"/>
      <c r="U91" s="144"/>
      <c r="V91" s="144"/>
      <c r="W91" s="144"/>
      <c r="X91" s="137"/>
      <c r="Y91" s="138"/>
      <c r="Z91" s="50"/>
      <c r="AA91" s="50"/>
      <c r="AB91" s="51"/>
      <c r="AC91" s="51"/>
      <c r="AD91" s="52"/>
      <c r="AE91" s="4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21.75" customHeight="1">
      <c r="A92" s="40"/>
      <c r="B92" s="40"/>
      <c r="C92" s="109"/>
      <c r="D92" s="10"/>
      <c r="E92" s="110"/>
      <c r="F92" s="110"/>
      <c r="G92" s="110"/>
      <c r="H92" s="110"/>
      <c r="I92" s="110"/>
      <c r="J92" s="49"/>
      <c r="K92" s="49"/>
      <c r="L92" s="49"/>
      <c r="M92" s="112"/>
      <c r="N92" s="10"/>
      <c r="O92" s="49"/>
      <c r="P92" s="142"/>
      <c r="Q92" s="142"/>
      <c r="R92" s="143"/>
      <c r="S92" s="144"/>
      <c r="T92" s="144"/>
      <c r="U92" s="144"/>
      <c r="V92" s="144"/>
      <c r="W92" s="144"/>
      <c r="X92" s="137"/>
      <c r="Y92" s="138"/>
      <c r="Z92" s="50"/>
      <c r="AA92" s="50"/>
      <c r="AB92" s="51"/>
      <c r="AC92" s="51"/>
      <c r="AD92" s="52"/>
      <c r="AE92" s="4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ht="21.75" customHeight="1">
      <c r="A93" s="40"/>
      <c r="B93" s="40"/>
      <c r="C93" s="45" t="s">
        <v>625</v>
      </c>
      <c r="D93" s="41"/>
      <c r="E93" s="41"/>
      <c r="F93" s="41"/>
      <c r="G93" s="42"/>
      <c r="H93" s="42"/>
      <c r="I93" s="42"/>
      <c r="J93" s="42"/>
      <c r="K93" s="42"/>
      <c r="L93" s="42"/>
      <c r="M93" s="42"/>
      <c r="N93" s="10"/>
      <c r="O93" s="49"/>
      <c r="P93" s="142"/>
      <c r="Q93" s="142"/>
      <c r="R93" s="143"/>
      <c r="S93" s="144"/>
      <c r="T93" s="144"/>
      <c r="U93" s="144"/>
      <c r="V93" s="144"/>
      <c r="W93" s="144"/>
      <c r="X93" s="137"/>
      <c r="Y93" s="138"/>
      <c r="Z93" s="50"/>
      <c r="AA93" s="50"/>
      <c r="AB93" s="51"/>
      <c r="AC93" s="51"/>
      <c r="AD93" s="52"/>
      <c r="AE93" s="4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ht="21.75" customHeight="1">
      <c r="A94" s="40"/>
      <c r="B94" s="40"/>
      <c r="C94" s="46" t="s">
        <v>53</v>
      </c>
      <c r="D94" s="47" t="s">
        <v>3</v>
      </c>
      <c r="E94" s="192" t="s">
        <v>61</v>
      </c>
      <c r="F94" s="193"/>
      <c r="G94" s="193"/>
      <c r="H94" s="193"/>
      <c r="I94" s="194"/>
      <c r="J94" s="195" t="s">
        <v>632</v>
      </c>
      <c r="K94" s="196"/>
      <c r="L94" s="197"/>
      <c r="M94" s="48" t="s">
        <v>28</v>
      </c>
      <c r="N94" s="10"/>
      <c r="O94" s="49"/>
      <c r="P94" s="142"/>
      <c r="Q94" s="142"/>
      <c r="R94" s="143"/>
      <c r="S94" s="144"/>
      <c r="T94" s="144"/>
      <c r="U94" s="144"/>
      <c r="V94" s="144"/>
      <c r="W94" s="144"/>
      <c r="X94" s="137"/>
      <c r="Y94" s="138"/>
      <c r="Z94" s="50"/>
      <c r="AA94" s="50"/>
      <c r="AB94" s="51"/>
      <c r="AC94" s="51"/>
      <c r="AD94" s="52"/>
      <c r="AE94" s="4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ht="21.75" customHeight="1">
      <c r="A95" s="40"/>
      <c r="B95" s="40"/>
      <c r="C95" s="46" t="s">
        <v>57</v>
      </c>
      <c r="D95" s="47" t="s">
        <v>3</v>
      </c>
      <c r="E95" s="192" t="s">
        <v>126</v>
      </c>
      <c r="F95" s="193"/>
      <c r="G95" s="193"/>
      <c r="H95" s="193"/>
      <c r="I95" s="194"/>
      <c r="J95" s="195" t="s">
        <v>633</v>
      </c>
      <c r="K95" s="196"/>
      <c r="L95" s="197"/>
      <c r="M95" s="48" t="s">
        <v>42</v>
      </c>
      <c r="N95" s="10"/>
      <c r="O95" s="49"/>
      <c r="P95" s="142"/>
      <c r="Q95" s="142"/>
      <c r="R95" s="143"/>
      <c r="S95" s="144"/>
      <c r="T95" s="144"/>
      <c r="U95" s="144"/>
      <c r="V95" s="144"/>
      <c r="W95" s="144"/>
      <c r="X95" s="137"/>
      <c r="Y95" s="138"/>
      <c r="Z95" s="50"/>
      <c r="AA95" s="50"/>
      <c r="AB95" s="51"/>
      <c r="AC95" s="51"/>
      <c r="AD95" s="52"/>
      <c r="AE95" s="4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ht="21.75" customHeight="1">
      <c r="A96" s="40"/>
      <c r="B96" s="40"/>
      <c r="C96" s="46" t="s">
        <v>17</v>
      </c>
      <c r="D96" s="47" t="s">
        <v>3</v>
      </c>
      <c r="E96" s="192" t="s">
        <v>60</v>
      </c>
      <c r="F96" s="193"/>
      <c r="G96" s="193"/>
      <c r="H96" s="193"/>
      <c r="I96" s="194"/>
      <c r="J96" s="195" t="s">
        <v>634</v>
      </c>
      <c r="K96" s="196"/>
      <c r="L96" s="197"/>
      <c r="M96" s="48" t="s">
        <v>28</v>
      </c>
      <c r="N96" s="10"/>
      <c r="O96" s="49"/>
      <c r="P96" s="142"/>
      <c r="Q96" s="142"/>
      <c r="R96" s="143"/>
      <c r="S96" s="144"/>
      <c r="T96" s="144"/>
      <c r="U96" s="144"/>
      <c r="V96" s="144"/>
      <c r="W96" s="144"/>
      <c r="X96" s="137"/>
      <c r="Y96" s="138"/>
      <c r="Z96" s="50"/>
      <c r="AA96" s="50"/>
      <c r="AB96" s="51"/>
      <c r="AC96" s="51"/>
      <c r="AD96" s="52"/>
      <c r="AE96" s="4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ht="21.75" customHeight="1">
      <c r="A97" s="40"/>
      <c r="B97" s="40"/>
      <c r="C97" s="46" t="s">
        <v>105</v>
      </c>
      <c r="D97" s="47" t="s">
        <v>3</v>
      </c>
      <c r="E97" s="192" t="s">
        <v>41</v>
      </c>
      <c r="F97" s="193"/>
      <c r="G97" s="193"/>
      <c r="H97" s="193"/>
      <c r="I97" s="194"/>
      <c r="J97" s="195" t="s">
        <v>635</v>
      </c>
      <c r="K97" s="196"/>
      <c r="L97" s="197"/>
      <c r="M97" s="48" t="s">
        <v>42</v>
      </c>
      <c r="N97" s="10"/>
      <c r="O97" s="49"/>
      <c r="P97" s="142"/>
      <c r="Q97" s="142"/>
      <c r="R97" s="143"/>
      <c r="S97" s="144"/>
      <c r="T97" s="144"/>
      <c r="U97" s="144"/>
      <c r="V97" s="144"/>
      <c r="W97" s="144"/>
      <c r="X97" s="137"/>
      <c r="Y97" s="138"/>
      <c r="Z97" s="50"/>
      <c r="AA97" s="50"/>
      <c r="AB97" s="51"/>
      <c r="AC97" s="51"/>
      <c r="AD97" s="52"/>
      <c r="AE97" s="4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ht="21.75" customHeight="1">
      <c r="A98" s="40"/>
      <c r="B98" s="40"/>
      <c r="C98" s="46" t="s">
        <v>106</v>
      </c>
      <c r="D98" s="47" t="s">
        <v>3</v>
      </c>
      <c r="E98" s="192" t="s">
        <v>62</v>
      </c>
      <c r="F98" s="193"/>
      <c r="G98" s="193"/>
      <c r="H98" s="193"/>
      <c r="I98" s="194"/>
      <c r="J98" s="195" t="s">
        <v>636</v>
      </c>
      <c r="K98" s="196"/>
      <c r="L98" s="197"/>
      <c r="M98" s="48" t="s">
        <v>28</v>
      </c>
      <c r="N98" s="10"/>
      <c r="O98" s="49"/>
      <c r="P98" s="142"/>
      <c r="Q98" s="142"/>
      <c r="R98" s="143"/>
      <c r="S98" s="144"/>
      <c r="T98" s="144"/>
      <c r="U98" s="144"/>
      <c r="V98" s="144"/>
      <c r="W98" s="144"/>
      <c r="X98" s="137"/>
      <c r="Y98" s="138"/>
      <c r="Z98" s="50"/>
      <c r="AA98" s="50"/>
      <c r="AB98" s="51"/>
      <c r="AC98" s="51"/>
      <c r="AD98" s="52"/>
      <c r="AE98" s="4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ht="21.75" customHeight="1">
      <c r="A99" s="40"/>
      <c r="B99" s="40"/>
      <c r="C99" s="46" t="s">
        <v>39</v>
      </c>
      <c r="D99" s="47" t="s">
        <v>3</v>
      </c>
      <c r="E99" s="192" t="s">
        <v>51</v>
      </c>
      <c r="F99" s="193"/>
      <c r="G99" s="193"/>
      <c r="H99" s="193"/>
      <c r="I99" s="194"/>
      <c r="J99" s="195" t="s">
        <v>637</v>
      </c>
      <c r="K99" s="196"/>
      <c r="L99" s="197"/>
      <c r="M99" s="48" t="s">
        <v>28</v>
      </c>
      <c r="N99" s="10"/>
      <c r="O99" s="49"/>
      <c r="P99" s="142"/>
      <c r="Q99" s="142"/>
      <c r="R99" s="143"/>
      <c r="S99" s="144"/>
      <c r="T99" s="144"/>
      <c r="U99" s="144"/>
      <c r="V99" s="144"/>
      <c r="W99" s="144"/>
      <c r="X99" s="137"/>
      <c r="Y99" s="138"/>
      <c r="Z99" s="50"/>
      <c r="AA99" s="50"/>
      <c r="AB99" s="51"/>
      <c r="AC99" s="51"/>
      <c r="AD99" s="52"/>
      <c r="AE99" s="4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21.75" customHeight="1">
      <c r="A100" s="40"/>
      <c r="B100" s="40"/>
      <c r="C100" s="45"/>
      <c r="D100" s="41"/>
      <c r="E100" s="41"/>
      <c r="F100" s="41"/>
      <c r="G100" s="42"/>
      <c r="H100" s="42"/>
      <c r="I100" s="42"/>
      <c r="J100" s="42"/>
      <c r="K100" s="42"/>
      <c r="L100" s="42"/>
      <c r="M100" s="42"/>
      <c r="N100" s="10"/>
      <c r="O100" s="49"/>
      <c r="P100" s="142"/>
      <c r="Q100" s="142"/>
      <c r="R100" s="143"/>
      <c r="S100" s="144"/>
      <c r="T100" s="144"/>
      <c r="U100" s="144"/>
      <c r="V100" s="144"/>
      <c r="W100" s="144"/>
      <c r="X100" s="137"/>
      <c r="Y100" s="138"/>
      <c r="Z100" s="50"/>
      <c r="AA100" s="50"/>
      <c r="AB100" s="51"/>
      <c r="AC100" s="51"/>
      <c r="AD100" s="52"/>
      <c r="AE100" s="4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21.75" customHeight="1">
      <c r="A101" s="40"/>
      <c r="B101" s="40"/>
      <c r="C101" s="45" t="s">
        <v>607</v>
      </c>
      <c r="D101" s="41"/>
      <c r="E101" s="41"/>
      <c r="F101" s="41"/>
      <c r="G101" s="42"/>
      <c r="H101" s="42"/>
      <c r="I101" s="42"/>
      <c r="J101" s="42"/>
      <c r="K101" s="42"/>
      <c r="L101" s="42"/>
      <c r="M101" s="42"/>
      <c r="N101" s="10"/>
      <c r="O101" s="49"/>
      <c r="P101" s="142"/>
      <c r="Q101" s="142"/>
      <c r="R101" s="143"/>
      <c r="S101" s="144"/>
      <c r="T101" s="144"/>
      <c r="U101" s="144"/>
      <c r="V101" s="144"/>
      <c r="W101" s="144"/>
      <c r="X101" s="137"/>
      <c r="Y101" s="138"/>
      <c r="Z101" s="50"/>
      <c r="AA101" s="50"/>
      <c r="AB101" s="51"/>
      <c r="AC101" s="51"/>
      <c r="AD101" s="52"/>
      <c r="AE101" s="4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ht="21.75" customHeight="1">
      <c r="A102" s="40"/>
      <c r="B102" s="40"/>
      <c r="C102" s="46" t="s">
        <v>61</v>
      </c>
      <c r="D102" s="47" t="s">
        <v>3</v>
      </c>
      <c r="E102" s="192" t="s">
        <v>17</v>
      </c>
      <c r="F102" s="193"/>
      <c r="G102" s="193"/>
      <c r="H102" s="193"/>
      <c r="I102" s="194"/>
      <c r="J102" s="195" t="s">
        <v>615</v>
      </c>
      <c r="K102" s="196"/>
      <c r="L102" s="197"/>
      <c r="M102" s="48" t="s">
        <v>42</v>
      </c>
      <c r="N102" s="10"/>
      <c r="O102" s="49"/>
      <c r="P102" s="142"/>
      <c r="Q102" s="142"/>
      <c r="R102" s="143"/>
      <c r="S102" s="144"/>
      <c r="T102" s="144"/>
      <c r="U102" s="144"/>
      <c r="V102" s="144"/>
      <c r="W102" s="144"/>
      <c r="X102" s="137"/>
      <c r="Y102" s="138"/>
      <c r="Z102" s="50"/>
      <c r="AA102" s="50"/>
      <c r="AB102" s="51"/>
      <c r="AC102" s="51"/>
      <c r="AD102" s="52"/>
      <c r="AE102" s="4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ht="21.75" customHeight="1">
      <c r="A103" s="40"/>
      <c r="B103" s="40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142"/>
      <c r="Q103" s="142"/>
      <c r="R103" s="143"/>
      <c r="S103" s="144"/>
      <c r="T103" s="144"/>
      <c r="U103" s="144"/>
      <c r="V103" s="144"/>
      <c r="W103" s="144"/>
      <c r="X103" s="137"/>
      <c r="Y103" s="138"/>
      <c r="Z103" s="50"/>
      <c r="AA103" s="50"/>
      <c r="AB103" s="51"/>
      <c r="AC103" s="51"/>
      <c r="AD103" s="52"/>
      <c r="AE103" s="4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21.75" customHeight="1">
      <c r="A104" s="40"/>
      <c r="B104" s="40"/>
      <c r="C104" s="45" t="s">
        <v>587</v>
      </c>
      <c r="D104" s="41"/>
      <c r="E104" s="41" t="s">
        <v>0</v>
      </c>
      <c r="F104" s="41"/>
      <c r="G104" s="42"/>
      <c r="H104" s="42"/>
      <c r="I104" s="42"/>
      <c r="J104" s="42"/>
      <c r="K104" s="42"/>
      <c r="L104" s="42"/>
      <c r="M104" s="42"/>
      <c r="N104" s="10"/>
      <c r="O104" s="49"/>
      <c r="P104" s="142"/>
      <c r="Q104" s="142"/>
      <c r="R104" s="143"/>
      <c r="S104" s="144"/>
      <c r="T104" s="144"/>
      <c r="U104" s="144"/>
      <c r="V104" s="144"/>
      <c r="W104" s="144"/>
      <c r="X104" s="137"/>
      <c r="Y104" s="138"/>
      <c r="Z104" s="50"/>
      <c r="AA104" s="50"/>
      <c r="AB104" s="51"/>
      <c r="AC104" s="51"/>
      <c r="AD104" s="52"/>
      <c r="AE104" s="4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ht="21.75" customHeight="1">
      <c r="A105" s="40"/>
      <c r="B105" s="40"/>
      <c r="C105" s="46" t="s">
        <v>39</v>
      </c>
      <c r="D105" s="47" t="s">
        <v>3</v>
      </c>
      <c r="E105" s="192" t="s">
        <v>60</v>
      </c>
      <c r="F105" s="193"/>
      <c r="G105" s="193"/>
      <c r="H105" s="193"/>
      <c r="I105" s="194"/>
      <c r="J105" s="195" t="s">
        <v>590</v>
      </c>
      <c r="K105" s="196"/>
      <c r="L105" s="197"/>
      <c r="M105" s="48" t="s">
        <v>74</v>
      </c>
      <c r="N105" s="10"/>
      <c r="O105" s="49"/>
      <c r="P105" s="142"/>
      <c r="Q105" s="142"/>
      <c r="R105" s="143"/>
      <c r="S105" s="144"/>
      <c r="T105" s="144"/>
      <c r="U105" s="144"/>
      <c r="V105" s="144"/>
      <c r="W105" s="144"/>
      <c r="X105" s="137"/>
      <c r="Y105" s="138"/>
      <c r="Z105" s="50"/>
      <c r="AA105" s="50"/>
      <c r="AB105" s="51"/>
      <c r="AC105" s="51"/>
      <c r="AD105" s="52"/>
      <c r="AE105" s="4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21.75" customHeight="1">
      <c r="A106" s="40"/>
      <c r="B106" s="40"/>
      <c r="C106" s="46" t="s">
        <v>51</v>
      </c>
      <c r="D106" s="47" t="s">
        <v>3</v>
      </c>
      <c r="E106" s="192" t="s">
        <v>126</v>
      </c>
      <c r="F106" s="193"/>
      <c r="G106" s="193"/>
      <c r="H106" s="193"/>
      <c r="I106" s="194"/>
      <c r="J106" s="195" t="s">
        <v>591</v>
      </c>
      <c r="K106" s="196"/>
      <c r="L106" s="197"/>
      <c r="M106" s="48" t="s">
        <v>74</v>
      </c>
      <c r="N106" s="10"/>
      <c r="O106" s="49"/>
      <c r="P106" s="142"/>
      <c r="Q106" s="142"/>
      <c r="R106" s="143"/>
      <c r="S106" s="144"/>
      <c r="T106" s="144"/>
      <c r="U106" s="144"/>
      <c r="V106" s="144"/>
      <c r="W106" s="144"/>
      <c r="X106" s="137"/>
      <c r="Y106" s="138"/>
      <c r="Z106" s="50"/>
      <c r="AA106" s="50"/>
      <c r="AB106" s="51"/>
      <c r="AC106" s="51"/>
      <c r="AD106" s="52"/>
      <c r="AE106" s="4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ht="21.75" customHeight="1">
      <c r="A107" s="40"/>
      <c r="B107" s="40"/>
      <c r="C107" s="46" t="s">
        <v>62</v>
      </c>
      <c r="D107" s="47" t="s">
        <v>3</v>
      </c>
      <c r="E107" s="192" t="s">
        <v>127</v>
      </c>
      <c r="F107" s="193"/>
      <c r="G107" s="193"/>
      <c r="H107" s="193"/>
      <c r="I107" s="194"/>
      <c r="J107" s="195" t="s">
        <v>598</v>
      </c>
      <c r="K107" s="196"/>
      <c r="L107" s="197"/>
      <c r="M107" s="48" t="s">
        <v>74</v>
      </c>
      <c r="N107" s="10"/>
      <c r="O107" s="49"/>
      <c r="P107" s="142"/>
      <c r="Q107" s="142"/>
      <c r="R107" s="143"/>
      <c r="S107" s="144"/>
      <c r="T107" s="144"/>
      <c r="U107" s="144"/>
      <c r="V107" s="144"/>
      <c r="W107" s="144"/>
      <c r="X107" s="137"/>
      <c r="Y107" s="138"/>
      <c r="Z107" s="50"/>
      <c r="AA107" s="50"/>
      <c r="AB107" s="51"/>
      <c r="AC107" s="51"/>
      <c r="AD107" s="52"/>
      <c r="AE107" s="4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ht="21.75" customHeight="1">
      <c r="A108" s="40"/>
      <c r="B108" s="40"/>
      <c r="C108" s="46" t="s">
        <v>106</v>
      </c>
      <c r="D108" s="47" t="s">
        <v>3</v>
      </c>
      <c r="E108" s="192" t="s">
        <v>57</v>
      </c>
      <c r="F108" s="193"/>
      <c r="G108" s="193"/>
      <c r="H108" s="193"/>
      <c r="I108" s="194"/>
      <c r="J108" s="195" t="s">
        <v>597</v>
      </c>
      <c r="K108" s="196"/>
      <c r="L108" s="197"/>
      <c r="M108" s="48" t="s">
        <v>74</v>
      </c>
      <c r="N108" s="10"/>
      <c r="O108" s="49"/>
      <c r="P108" s="142"/>
      <c r="Q108" s="142"/>
      <c r="R108" s="143"/>
      <c r="S108" s="144"/>
      <c r="T108" s="144"/>
      <c r="U108" s="144"/>
      <c r="V108" s="144"/>
      <c r="W108" s="144"/>
      <c r="X108" s="137"/>
      <c r="Y108" s="138"/>
      <c r="Z108" s="50"/>
      <c r="AA108" s="50"/>
      <c r="AB108" s="51"/>
      <c r="AC108" s="51"/>
      <c r="AD108" s="52"/>
      <c r="AE108" s="4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ht="21.75" customHeight="1">
      <c r="A109" s="40"/>
      <c r="B109" s="40"/>
      <c r="C109" s="46" t="s">
        <v>41</v>
      </c>
      <c r="D109" s="47" t="s">
        <v>3</v>
      </c>
      <c r="E109" s="192" t="s">
        <v>53</v>
      </c>
      <c r="F109" s="198"/>
      <c r="G109" s="198"/>
      <c r="H109" s="198"/>
      <c r="I109" s="199"/>
      <c r="J109" s="210" t="s">
        <v>596</v>
      </c>
      <c r="K109" s="198"/>
      <c r="L109" s="199"/>
      <c r="M109" s="48" t="s">
        <v>42</v>
      </c>
      <c r="N109" s="10"/>
      <c r="O109" s="49"/>
      <c r="P109" s="142"/>
      <c r="Q109" s="142"/>
      <c r="R109" s="143"/>
      <c r="S109" s="144"/>
      <c r="T109" s="144"/>
      <c r="U109" s="144"/>
      <c r="V109" s="144"/>
      <c r="W109" s="144"/>
      <c r="X109" s="137"/>
      <c r="Y109" s="138"/>
      <c r="Z109" s="50"/>
      <c r="AA109" s="50"/>
      <c r="AB109" s="51"/>
      <c r="AC109" s="51"/>
      <c r="AD109" s="52"/>
      <c r="AE109" s="4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ht="21.75" customHeight="1">
      <c r="A110" s="40"/>
      <c r="B110" s="40"/>
      <c r="C110" s="109"/>
      <c r="D110" s="10"/>
      <c r="E110" s="110"/>
      <c r="F110" s="111"/>
      <c r="G110" s="111"/>
      <c r="H110" s="111"/>
      <c r="I110" s="111"/>
      <c r="J110" s="49"/>
      <c r="K110" s="2"/>
      <c r="L110" s="2"/>
      <c r="M110" s="112"/>
      <c r="N110" s="10"/>
      <c r="O110" s="49"/>
      <c r="P110" s="142"/>
      <c r="Q110" s="142"/>
      <c r="R110" s="143"/>
      <c r="S110" s="144"/>
      <c r="T110" s="144"/>
      <c r="U110" s="144"/>
      <c r="V110" s="144"/>
      <c r="W110" s="144"/>
      <c r="X110" s="137"/>
      <c r="Y110" s="138"/>
      <c r="Z110" s="50"/>
      <c r="AA110" s="50"/>
      <c r="AB110" s="51"/>
      <c r="AC110" s="51"/>
      <c r="AD110" s="52"/>
      <c r="AE110" s="4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ht="21.75" customHeight="1">
      <c r="A111" s="40"/>
      <c r="B111" s="40"/>
      <c r="C111" s="45" t="s">
        <v>565</v>
      </c>
      <c r="D111" s="41"/>
      <c r="E111" s="41" t="s">
        <v>0</v>
      </c>
      <c r="F111" s="41"/>
      <c r="G111" s="42"/>
      <c r="H111" s="42"/>
      <c r="I111" s="42"/>
      <c r="J111" s="42"/>
      <c r="K111" s="42"/>
      <c r="L111" s="42"/>
      <c r="M111" s="42"/>
      <c r="N111" s="10"/>
      <c r="O111" s="49"/>
      <c r="P111" s="142"/>
      <c r="Q111" s="142"/>
      <c r="R111" s="143"/>
      <c r="S111" s="144"/>
      <c r="T111" s="144"/>
      <c r="U111" s="144"/>
      <c r="V111" s="144"/>
      <c r="W111" s="144"/>
      <c r="X111" s="137"/>
      <c r="Y111" s="138"/>
      <c r="Z111" s="50"/>
      <c r="AA111" s="50"/>
      <c r="AB111" s="51"/>
      <c r="AC111" s="51"/>
      <c r="AD111" s="52"/>
      <c r="AE111" s="4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ht="21.75" customHeight="1">
      <c r="A112" s="40"/>
      <c r="B112" s="40"/>
      <c r="C112" s="46" t="s">
        <v>60</v>
      </c>
      <c r="D112" s="47" t="s">
        <v>3</v>
      </c>
      <c r="E112" s="192" t="s">
        <v>53</v>
      </c>
      <c r="F112" s="193"/>
      <c r="G112" s="193"/>
      <c r="H112" s="193"/>
      <c r="I112" s="194"/>
      <c r="J112" s="195" t="s">
        <v>569</v>
      </c>
      <c r="K112" s="196"/>
      <c r="L112" s="197"/>
      <c r="M112" s="48" t="s">
        <v>26</v>
      </c>
      <c r="N112" s="10"/>
      <c r="O112" s="49"/>
      <c r="P112" s="142"/>
      <c r="Q112" s="142"/>
      <c r="R112" s="143"/>
      <c r="S112" s="144"/>
      <c r="T112" s="144"/>
      <c r="U112" s="144"/>
      <c r="V112" s="144"/>
      <c r="W112" s="144"/>
      <c r="X112" s="137"/>
      <c r="Y112" s="138"/>
      <c r="Z112" s="50"/>
      <c r="AA112" s="50"/>
      <c r="AB112" s="51"/>
      <c r="AC112" s="51"/>
      <c r="AD112" s="52"/>
      <c r="AE112" s="4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ht="21.75" customHeight="1">
      <c r="A113" s="40"/>
      <c r="B113" s="40"/>
      <c r="C113" s="46" t="s">
        <v>61</v>
      </c>
      <c r="D113" s="47" t="s">
        <v>3</v>
      </c>
      <c r="E113" s="192" t="s">
        <v>17</v>
      </c>
      <c r="F113" s="193"/>
      <c r="G113" s="193"/>
      <c r="H113" s="193"/>
      <c r="I113" s="194"/>
      <c r="J113" s="195" t="s">
        <v>575</v>
      </c>
      <c r="K113" s="196"/>
      <c r="L113" s="197"/>
      <c r="M113" s="48" t="s">
        <v>26</v>
      </c>
      <c r="N113" s="10"/>
      <c r="O113" s="49"/>
      <c r="P113" s="142"/>
      <c r="Q113" s="142"/>
      <c r="R113" s="143"/>
      <c r="S113" s="144"/>
      <c r="T113" s="144"/>
      <c r="U113" s="144"/>
      <c r="V113" s="144"/>
      <c r="W113" s="144"/>
      <c r="X113" s="137"/>
      <c r="Y113" s="138"/>
      <c r="Z113" s="50"/>
      <c r="AA113" s="50"/>
      <c r="AB113" s="51"/>
      <c r="AC113" s="51"/>
      <c r="AD113" s="52"/>
      <c r="AE113" s="4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ht="21.75" customHeight="1">
      <c r="A114" s="40"/>
      <c r="B114" s="40"/>
      <c r="C114" s="46" t="s">
        <v>106</v>
      </c>
      <c r="D114" s="47" t="s">
        <v>3</v>
      </c>
      <c r="E114" s="192" t="s">
        <v>51</v>
      </c>
      <c r="F114" s="193"/>
      <c r="G114" s="193"/>
      <c r="H114" s="193"/>
      <c r="I114" s="194"/>
      <c r="J114" s="195" t="s">
        <v>576</v>
      </c>
      <c r="K114" s="196"/>
      <c r="L114" s="197"/>
      <c r="M114" s="48" t="s">
        <v>74</v>
      </c>
      <c r="N114" s="10"/>
      <c r="O114" s="49"/>
      <c r="P114" s="142"/>
      <c r="Q114" s="142"/>
      <c r="R114" s="143"/>
      <c r="S114" s="144"/>
      <c r="T114" s="144"/>
      <c r="U114" s="144"/>
      <c r="V114" s="144"/>
      <c r="W114" s="144"/>
      <c r="X114" s="137"/>
      <c r="Y114" s="138"/>
      <c r="Z114" s="50"/>
      <c r="AA114" s="50"/>
      <c r="AB114" s="51"/>
      <c r="AC114" s="51"/>
      <c r="AD114" s="52"/>
      <c r="AE114" s="4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ht="21.75" customHeight="1">
      <c r="A115" s="40"/>
      <c r="B115" s="40"/>
      <c r="C115" s="46" t="s">
        <v>57</v>
      </c>
      <c r="D115" s="47" t="s">
        <v>3</v>
      </c>
      <c r="E115" s="192" t="s">
        <v>126</v>
      </c>
      <c r="F115" s="193"/>
      <c r="G115" s="193"/>
      <c r="H115" s="193"/>
      <c r="I115" s="194"/>
      <c r="J115" s="195" t="s">
        <v>574</v>
      </c>
      <c r="K115" s="196"/>
      <c r="L115" s="197"/>
      <c r="M115" s="48" t="s">
        <v>123</v>
      </c>
      <c r="N115" s="10"/>
      <c r="O115" s="49"/>
      <c r="P115" s="142"/>
      <c r="Q115" s="142"/>
      <c r="R115" s="143"/>
      <c r="S115" s="144"/>
      <c r="T115" s="144"/>
      <c r="U115" s="144"/>
      <c r="V115" s="144"/>
      <c r="W115" s="144"/>
      <c r="X115" s="137"/>
      <c r="Y115" s="138"/>
      <c r="Z115" s="50"/>
      <c r="AA115" s="50"/>
      <c r="AB115" s="51"/>
      <c r="AC115" s="51"/>
      <c r="AD115" s="52"/>
      <c r="AE115" s="4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ht="21.75" customHeight="1">
      <c r="A116" s="40"/>
      <c r="B116" s="40"/>
      <c r="C116" s="46" t="s">
        <v>53</v>
      </c>
      <c r="D116" s="47" t="s">
        <v>3</v>
      </c>
      <c r="E116" s="192" t="s">
        <v>106</v>
      </c>
      <c r="F116" s="193"/>
      <c r="G116" s="193"/>
      <c r="H116" s="193"/>
      <c r="I116" s="194"/>
      <c r="J116" s="195" t="s">
        <v>581</v>
      </c>
      <c r="K116" s="196"/>
      <c r="L116" s="197"/>
      <c r="M116" s="48" t="s">
        <v>42</v>
      </c>
      <c r="N116" s="10"/>
      <c r="O116" s="49"/>
      <c r="P116" s="142"/>
      <c r="Q116" s="142"/>
      <c r="R116" s="143"/>
      <c r="S116" s="144"/>
      <c r="T116" s="144"/>
      <c r="U116" s="144"/>
      <c r="V116" s="144"/>
      <c r="W116" s="144"/>
      <c r="X116" s="137"/>
      <c r="Y116" s="138"/>
      <c r="Z116" s="50"/>
      <c r="AA116" s="50"/>
      <c r="AB116" s="51"/>
      <c r="AC116" s="51"/>
      <c r="AD116" s="52"/>
      <c r="AE116" s="4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ht="21.75" customHeight="1">
      <c r="A117" s="40"/>
      <c r="B117" s="40"/>
      <c r="C117" s="109"/>
      <c r="D117" s="10"/>
      <c r="E117" s="110"/>
      <c r="F117" s="111"/>
      <c r="G117" s="111"/>
      <c r="H117" s="111"/>
      <c r="I117" s="111"/>
      <c r="J117" s="49"/>
      <c r="K117" s="2"/>
      <c r="L117" s="2"/>
      <c r="M117" s="112"/>
      <c r="N117" s="10"/>
      <c r="O117" s="49"/>
      <c r="P117" s="142"/>
      <c r="Q117" s="142"/>
      <c r="R117" s="143"/>
      <c r="S117" s="144"/>
      <c r="T117" s="144"/>
      <c r="U117" s="144"/>
      <c r="V117" s="144"/>
      <c r="W117" s="144"/>
      <c r="X117" s="137"/>
      <c r="Y117" s="138"/>
      <c r="Z117" s="50"/>
      <c r="AA117" s="50"/>
      <c r="AB117" s="51"/>
      <c r="AC117" s="51"/>
      <c r="AD117" s="52"/>
      <c r="AE117" s="4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ht="21.75" customHeight="1">
      <c r="A118" s="40"/>
      <c r="B118" s="40"/>
      <c r="C118" s="45"/>
      <c r="D118" s="41"/>
      <c r="E118" s="41"/>
      <c r="F118" s="41"/>
      <c r="G118" s="42"/>
      <c r="H118" s="42"/>
      <c r="I118" s="42"/>
      <c r="J118" s="42"/>
      <c r="K118" s="42"/>
      <c r="L118" s="42"/>
      <c r="M118" s="42"/>
      <c r="N118" s="10"/>
      <c r="O118" s="49"/>
      <c r="P118" s="142"/>
      <c r="Q118" s="142"/>
      <c r="R118" s="143"/>
      <c r="S118" s="144"/>
      <c r="T118" s="144"/>
      <c r="U118" s="144"/>
      <c r="V118" s="144"/>
      <c r="W118" s="144"/>
      <c r="X118" s="137"/>
      <c r="Y118" s="138"/>
      <c r="Z118" s="50"/>
      <c r="AA118" s="50"/>
      <c r="AB118" s="51"/>
      <c r="AC118" s="51"/>
      <c r="AD118" s="52"/>
      <c r="AE118" s="4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ht="21.75" customHeight="1">
      <c r="A119" s="40"/>
      <c r="B119" s="40"/>
      <c r="C119" s="45" t="s">
        <v>538</v>
      </c>
      <c r="D119" s="41"/>
      <c r="E119" s="41" t="s">
        <v>0</v>
      </c>
      <c r="F119" s="41"/>
      <c r="G119" s="42"/>
      <c r="H119" s="42"/>
      <c r="I119" s="42"/>
      <c r="J119" s="42"/>
      <c r="K119" s="42"/>
      <c r="L119" s="42"/>
      <c r="M119" s="42"/>
      <c r="N119" s="10"/>
      <c r="O119" s="49"/>
      <c r="P119" s="142"/>
      <c r="Q119" s="142"/>
      <c r="R119" s="143"/>
      <c r="S119" s="144"/>
      <c r="T119" s="144"/>
      <c r="U119" s="144"/>
      <c r="V119" s="144"/>
      <c r="W119" s="144"/>
      <c r="X119" s="137"/>
      <c r="Y119" s="138"/>
      <c r="Z119" s="50"/>
      <c r="AA119" s="50"/>
      <c r="AB119" s="51"/>
      <c r="AC119" s="51"/>
      <c r="AD119" s="52"/>
      <c r="AE119" s="4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ht="21.75" customHeight="1">
      <c r="A120" s="40"/>
      <c r="B120" s="40"/>
      <c r="C120" s="46" t="s">
        <v>126</v>
      </c>
      <c r="D120" s="47" t="s">
        <v>3</v>
      </c>
      <c r="E120" s="192" t="s">
        <v>53</v>
      </c>
      <c r="F120" s="193"/>
      <c r="G120" s="193"/>
      <c r="H120" s="193"/>
      <c r="I120" s="194"/>
      <c r="J120" s="195" t="s">
        <v>547</v>
      </c>
      <c r="K120" s="196"/>
      <c r="L120" s="197"/>
      <c r="M120" s="48" t="s">
        <v>74</v>
      </c>
      <c r="N120" s="10"/>
      <c r="O120" s="49"/>
      <c r="P120" s="142"/>
      <c r="Q120" s="142"/>
      <c r="R120" s="143"/>
      <c r="S120" s="144"/>
      <c r="T120" s="144"/>
      <c r="U120" s="144"/>
      <c r="V120" s="144"/>
      <c r="W120" s="144"/>
      <c r="X120" s="137"/>
      <c r="Y120" s="138"/>
      <c r="Z120" s="50"/>
      <c r="AA120" s="50"/>
      <c r="AB120" s="51"/>
      <c r="AC120" s="51"/>
      <c r="AD120" s="52"/>
      <c r="AE120" s="4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ht="21.75" customHeight="1">
      <c r="A121" s="40"/>
      <c r="B121" s="40"/>
      <c r="C121" s="46" t="s">
        <v>17</v>
      </c>
      <c r="D121" s="47" t="s">
        <v>3</v>
      </c>
      <c r="E121" s="192" t="s">
        <v>106</v>
      </c>
      <c r="F121" s="193"/>
      <c r="G121" s="193"/>
      <c r="H121" s="193"/>
      <c r="I121" s="194"/>
      <c r="J121" s="195" t="s">
        <v>548</v>
      </c>
      <c r="K121" s="196"/>
      <c r="L121" s="197"/>
      <c r="M121" s="48" t="s">
        <v>26</v>
      </c>
      <c r="N121" s="10"/>
      <c r="O121" s="49"/>
      <c r="P121" s="142"/>
      <c r="Q121" s="142"/>
      <c r="R121" s="143"/>
      <c r="S121" s="144"/>
      <c r="T121" s="144"/>
      <c r="U121" s="144"/>
      <c r="V121" s="144"/>
      <c r="W121" s="144"/>
      <c r="X121" s="137"/>
      <c r="Y121" s="138"/>
      <c r="Z121" s="50"/>
      <c r="AA121" s="50"/>
      <c r="AB121" s="51"/>
      <c r="AC121" s="51"/>
      <c r="AD121" s="52"/>
      <c r="AE121" s="4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ht="21.75" customHeight="1">
      <c r="A122" s="40"/>
      <c r="B122" s="40"/>
      <c r="C122" s="46" t="s">
        <v>62</v>
      </c>
      <c r="D122" s="47" t="s">
        <v>3</v>
      </c>
      <c r="E122" s="192" t="s">
        <v>57</v>
      </c>
      <c r="F122" s="193"/>
      <c r="G122" s="193"/>
      <c r="H122" s="193"/>
      <c r="I122" s="194"/>
      <c r="J122" s="195" t="s">
        <v>550</v>
      </c>
      <c r="K122" s="196"/>
      <c r="L122" s="197"/>
      <c r="M122" s="48" t="s">
        <v>26</v>
      </c>
      <c r="N122" s="10"/>
      <c r="O122" s="49"/>
      <c r="P122" s="142"/>
      <c r="Q122" s="142"/>
      <c r="R122" s="143"/>
      <c r="S122" s="144"/>
      <c r="T122" s="144"/>
      <c r="U122" s="144"/>
      <c r="V122" s="144"/>
      <c r="W122" s="144"/>
      <c r="X122" s="137"/>
      <c r="Y122" s="138"/>
      <c r="Z122" s="50"/>
      <c r="AA122" s="50"/>
      <c r="AB122" s="51"/>
      <c r="AC122" s="51"/>
      <c r="AD122" s="52"/>
      <c r="AE122" s="4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ht="21.75" customHeight="1">
      <c r="A123" s="40"/>
      <c r="B123" s="40"/>
      <c r="C123" s="46" t="s">
        <v>61</v>
      </c>
      <c r="D123" s="47" t="s">
        <v>3</v>
      </c>
      <c r="E123" s="202" t="s">
        <v>60</v>
      </c>
      <c r="F123" s="203"/>
      <c r="G123" s="203"/>
      <c r="H123" s="203"/>
      <c r="I123" s="203"/>
      <c r="J123" s="195" t="s">
        <v>549</v>
      </c>
      <c r="K123" s="204"/>
      <c r="L123" s="205"/>
      <c r="M123" s="48" t="s">
        <v>123</v>
      </c>
      <c r="N123" s="10"/>
      <c r="O123" s="49"/>
      <c r="P123" s="142"/>
      <c r="Q123" s="142"/>
      <c r="R123" s="143"/>
      <c r="S123" s="144"/>
      <c r="T123" s="144"/>
      <c r="U123" s="144"/>
      <c r="V123" s="144"/>
      <c r="W123" s="144"/>
      <c r="X123" s="137"/>
      <c r="Y123" s="138"/>
      <c r="Z123" s="50"/>
      <c r="AA123" s="50"/>
      <c r="AB123" s="51"/>
      <c r="AC123" s="51"/>
      <c r="AD123" s="52"/>
      <c r="AE123" s="4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ht="21.75" customHeight="1">
      <c r="A124" s="40"/>
      <c r="B124" s="40"/>
      <c r="C124" s="46" t="s">
        <v>51</v>
      </c>
      <c r="D124" s="47" t="s">
        <v>3</v>
      </c>
      <c r="E124" s="202" t="s">
        <v>41</v>
      </c>
      <c r="F124" s="203"/>
      <c r="G124" s="203"/>
      <c r="H124" s="203"/>
      <c r="I124" s="203"/>
      <c r="J124" s="195" t="s">
        <v>551</v>
      </c>
      <c r="K124" s="204"/>
      <c r="L124" s="205"/>
      <c r="M124" s="48" t="s">
        <v>28</v>
      </c>
      <c r="N124" s="10"/>
      <c r="O124" s="49"/>
      <c r="P124" s="142"/>
      <c r="Q124" s="142"/>
      <c r="R124" s="143"/>
      <c r="S124" s="144"/>
      <c r="T124" s="144"/>
      <c r="U124" s="144"/>
      <c r="V124" s="144"/>
      <c r="W124" s="144"/>
      <c r="X124" s="137"/>
      <c r="Y124" s="138"/>
      <c r="Z124" s="50"/>
      <c r="AA124" s="50"/>
      <c r="AB124" s="51"/>
      <c r="AC124" s="51"/>
      <c r="AD124" s="52"/>
      <c r="AE124" s="4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ht="21.75" customHeight="1">
      <c r="A125" s="40"/>
      <c r="B125" s="40"/>
      <c r="C125" s="46" t="s">
        <v>105</v>
      </c>
      <c r="D125" s="47" t="s">
        <v>3</v>
      </c>
      <c r="E125" s="202" t="s">
        <v>39</v>
      </c>
      <c r="F125" s="203"/>
      <c r="G125" s="203"/>
      <c r="H125" s="203"/>
      <c r="I125" s="203"/>
      <c r="J125" s="195" t="s">
        <v>560</v>
      </c>
      <c r="K125" s="204"/>
      <c r="L125" s="205"/>
      <c r="M125" s="48" t="s">
        <v>26</v>
      </c>
      <c r="N125" s="10"/>
      <c r="O125" s="49"/>
      <c r="P125" s="142"/>
      <c r="Q125" s="142"/>
      <c r="R125" s="143"/>
      <c r="S125" s="144"/>
      <c r="T125" s="144"/>
      <c r="U125" s="144"/>
      <c r="V125" s="144"/>
      <c r="W125" s="144"/>
      <c r="X125" s="137"/>
      <c r="Y125" s="138"/>
      <c r="Z125" s="50"/>
      <c r="AA125" s="50"/>
      <c r="AB125" s="51"/>
      <c r="AC125" s="51"/>
      <c r="AD125" s="52"/>
      <c r="AE125" s="4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ht="21.75" customHeight="1">
      <c r="A126" s="40"/>
      <c r="B126" s="40"/>
      <c r="C126" s="109"/>
      <c r="D126" s="10"/>
      <c r="E126" s="110"/>
      <c r="F126" s="111"/>
      <c r="G126" s="111"/>
      <c r="H126" s="111"/>
      <c r="I126" s="111"/>
      <c r="J126" s="49"/>
      <c r="K126" s="2"/>
      <c r="L126" s="2"/>
      <c r="M126" s="112"/>
      <c r="N126" s="10"/>
      <c r="O126" s="49"/>
      <c r="P126" s="142"/>
      <c r="Q126" s="142"/>
      <c r="R126" s="143"/>
      <c r="S126" s="144"/>
      <c r="T126" s="144"/>
      <c r="U126" s="144"/>
      <c r="V126" s="144"/>
      <c r="W126" s="144"/>
      <c r="X126" s="137"/>
      <c r="Y126" s="138"/>
      <c r="Z126" s="50"/>
      <c r="AA126" s="50"/>
      <c r="AB126" s="51"/>
      <c r="AC126" s="51"/>
      <c r="AD126" s="52"/>
      <c r="AE126" s="4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ht="21.75" customHeight="1">
      <c r="A127" s="40"/>
      <c r="B127" s="40"/>
      <c r="C127" s="45" t="s">
        <v>526</v>
      </c>
      <c r="D127" s="41"/>
      <c r="E127" s="41"/>
      <c r="F127" s="41"/>
      <c r="G127" s="42"/>
      <c r="H127" s="42"/>
      <c r="I127" s="42"/>
      <c r="J127" s="42"/>
      <c r="K127" s="42"/>
      <c r="L127" s="42"/>
      <c r="M127" s="42"/>
      <c r="N127" s="10"/>
      <c r="O127" s="49"/>
      <c r="P127" s="142"/>
      <c r="Q127" s="142"/>
      <c r="R127" s="143"/>
      <c r="S127" s="144"/>
      <c r="T127" s="144"/>
      <c r="U127" s="144"/>
      <c r="V127" s="144"/>
      <c r="W127" s="144"/>
      <c r="X127" s="137"/>
      <c r="Y127" s="138"/>
      <c r="Z127" s="50"/>
      <c r="AA127" s="50"/>
      <c r="AB127" s="51"/>
      <c r="AC127" s="51"/>
      <c r="AD127" s="52"/>
      <c r="AE127" s="4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ht="21.75" customHeight="1">
      <c r="A128" s="40"/>
      <c r="B128" s="40"/>
      <c r="C128" s="46" t="s">
        <v>41</v>
      </c>
      <c r="D128" s="47" t="s">
        <v>3</v>
      </c>
      <c r="E128" s="192" t="s">
        <v>57</v>
      </c>
      <c r="F128" s="193"/>
      <c r="G128" s="193"/>
      <c r="H128" s="193"/>
      <c r="I128" s="194"/>
      <c r="J128" s="195" t="s">
        <v>517</v>
      </c>
      <c r="K128" s="196"/>
      <c r="L128" s="197"/>
      <c r="M128" s="48" t="s">
        <v>42</v>
      </c>
      <c r="N128" s="10"/>
      <c r="O128" s="49"/>
      <c r="P128" s="142"/>
      <c r="Q128" s="142"/>
      <c r="R128" s="143"/>
      <c r="S128" s="144"/>
      <c r="T128" s="144"/>
      <c r="U128" s="144"/>
      <c r="V128" s="144"/>
      <c r="W128" s="144"/>
      <c r="X128" s="137"/>
      <c r="Y128" s="138"/>
      <c r="Z128" s="50"/>
      <c r="AA128" s="50"/>
      <c r="AB128" s="51"/>
      <c r="AC128" s="51"/>
      <c r="AD128" s="52"/>
      <c r="AE128" s="4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ht="21.75" customHeight="1">
      <c r="A129" s="40"/>
      <c r="B129" s="40"/>
      <c r="C129" s="46" t="s">
        <v>61</v>
      </c>
      <c r="D129" s="47" t="s">
        <v>3</v>
      </c>
      <c r="E129" s="192" t="s">
        <v>62</v>
      </c>
      <c r="F129" s="193"/>
      <c r="G129" s="193"/>
      <c r="H129" s="193"/>
      <c r="I129" s="194"/>
      <c r="J129" s="195" t="s">
        <v>518</v>
      </c>
      <c r="K129" s="196"/>
      <c r="L129" s="197"/>
      <c r="M129" s="48" t="s">
        <v>123</v>
      </c>
      <c r="N129" s="10"/>
      <c r="O129" s="49"/>
      <c r="P129" s="142"/>
      <c r="Q129" s="142"/>
      <c r="R129" s="143"/>
      <c r="S129" s="144"/>
      <c r="T129" s="144"/>
      <c r="U129" s="144"/>
      <c r="V129" s="144"/>
      <c r="W129" s="144"/>
      <c r="X129" s="137"/>
      <c r="Y129" s="138"/>
      <c r="Z129" s="50"/>
      <c r="AA129" s="50"/>
      <c r="AB129" s="51"/>
      <c r="AC129" s="51"/>
      <c r="AD129" s="52"/>
      <c r="AE129" s="4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ht="21.75" customHeight="1">
      <c r="A130" s="40"/>
      <c r="B130" s="40"/>
      <c r="C130" s="46" t="s">
        <v>126</v>
      </c>
      <c r="D130" s="47" t="s">
        <v>3</v>
      </c>
      <c r="E130" s="192" t="s">
        <v>106</v>
      </c>
      <c r="F130" s="193"/>
      <c r="G130" s="193"/>
      <c r="H130" s="193"/>
      <c r="I130" s="194"/>
      <c r="J130" s="195" t="s">
        <v>520</v>
      </c>
      <c r="K130" s="196"/>
      <c r="L130" s="197"/>
      <c r="M130" s="48" t="s">
        <v>516</v>
      </c>
      <c r="N130" s="10"/>
      <c r="O130" s="49"/>
      <c r="P130" s="142"/>
      <c r="Q130" s="142"/>
      <c r="R130" s="143"/>
      <c r="S130" s="144"/>
      <c r="T130" s="144"/>
      <c r="U130" s="144"/>
      <c r="V130" s="144"/>
      <c r="W130" s="144"/>
      <c r="X130" s="137"/>
      <c r="Y130" s="138"/>
      <c r="Z130" s="50"/>
      <c r="AA130" s="50"/>
      <c r="AB130" s="51"/>
      <c r="AC130" s="51"/>
      <c r="AD130" s="52"/>
      <c r="AE130" s="4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ht="21.75" customHeight="1">
      <c r="A131" s="40"/>
      <c r="B131" s="40"/>
      <c r="C131" s="46" t="s">
        <v>60</v>
      </c>
      <c r="D131" s="47" t="s">
        <v>3</v>
      </c>
      <c r="E131" s="202" t="s">
        <v>51</v>
      </c>
      <c r="F131" s="203"/>
      <c r="G131" s="203"/>
      <c r="H131" s="203"/>
      <c r="I131" s="203"/>
      <c r="J131" s="195" t="s">
        <v>521</v>
      </c>
      <c r="K131" s="204"/>
      <c r="L131" s="205"/>
      <c r="M131" s="48" t="s">
        <v>26</v>
      </c>
      <c r="N131" s="10"/>
      <c r="O131" s="49"/>
      <c r="P131" s="142"/>
      <c r="Q131" s="142"/>
      <c r="R131" s="143"/>
      <c r="S131" s="144"/>
      <c r="T131" s="144"/>
      <c r="U131" s="144"/>
      <c r="V131" s="144"/>
      <c r="W131" s="144"/>
      <c r="X131" s="137"/>
      <c r="Y131" s="138"/>
      <c r="Z131" s="50"/>
      <c r="AA131" s="50"/>
      <c r="AB131" s="51"/>
      <c r="AC131" s="51"/>
      <c r="AD131" s="52"/>
      <c r="AE131" s="4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ht="21.75" customHeight="1">
      <c r="A132" s="40"/>
      <c r="B132" s="40"/>
      <c r="C132" s="46" t="s">
        <v>53</v>
      </c>
      <c r="D132" s="47" t="s">
        <v>3</v>
      </c>
      <c r="E132" s="202" t="s">
        <v>39</v>
      </c>
      <c r="F132" s="203"/>
      <c r="G132" s="203"/>
      <c r="H132" s="203"/>
      <c r="I132" s="203"/>
      <c r="J132" s="195" t="s">
        <v>530</v>
      </c>
      <c r="K132" s="204"/>
      <c r="L132" s="205"/>
      <c r="M132" s="48" t="s">
        <v>26</v>
      </c>
      <c r="N132" s="10"/>
      <c r="O132" s="49"/>
      <c r="P132" s="142"/>
      <c r="Q132" s="142"/>
      <c r="R132" s="143"/>
      <c r="S132" s="144"/>
      <c r="T132" s="144"/>
      <c r="U132" s="144"/>
      <c r="V132" s="144"/>
      <c r="W132" s="144"/>
      <c r="X132" s="137"/>
      <c r="Y132" s="138"/>
      <c r="Z132" s="50"/>
      <c r="AA132" s="50"/>
      <c r="AB132" s="51"/>
      <c r="AC132" s="51"/>
      <c r="AD132" s="52"/>
      <c r="AE132" s="4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ht="21.75" customHeight="1">
      <c r="A133" s="40"/>
      <c r="B133" s="40"/>
      <c r="C133" s="46" t="s">
        <v>105</v>
      </c>
      <c r="D133" s="47" t="s">
        <v>3</v>
      </c>
      <c r="E133" s="202" t="s">
        <v>17</v>
      </c>
      <c r="F133" s="203"/>
      <c r="G133" s="203"/>
      <c r="H133" s="203"/>
      <c r="I133" s="203"/>
      <c r="J133" s="195" t="s">
        <v>531</v>
      </c>
      <c r="K133" s="204"/>
      <c r="L133" s="205"/>
      <c r="M133" s="48" t="s">
        <v>42</v>
      </c>
      <c r="N133" s="10"/>
      <c r="O133" s="49"/>
      <c r="P133" s="142"/>
      <c r="Q133" s="142"/>
      <c r="R133" s="143"/>
      <c r="S133" s="144"/>
      <c r="T133" s="144"/>
      <c r="U133" s="144"/>
      <c r="V133" s="144"/>
      <c r="W133" s="144"/>
      <c r="X133" s="137"/>
      <c r="Y133" s="138"/>
      <c r="Z133" s="50"/>
      <c r="AA133" s="50"/>
      <c r="AB133" s="51"/>
      <c r="AC133" s="51"/>
      <c r="AD133" s="52"/>
      <c r="AE133" s="4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ht="21.75" customHeight="1">
      <c r="A134" s="40"/>
      <c r="B134" s="40"/>
      <c r="C134" s="46" t="s">
        <v>57</v>
      </c>
      <c r="D134" s="47" t="s">
        <v>3</v>
      </c>
      <c r="E134" s="202" t="s">
        <v>61</v>
      </c>
      <c r="F134" s="203"/>
      <c r="G134" s="203"/>
      <c r="H134" s="203"/>
      <c r="I134" s="203"/>
      <c r="J134" s="195" t="s">
        <v>519</v>
      </c>
      <c r="K134" s="204"/>
      <c r="L134" s="205"/>
      <c r="M134" s="48" t="s">
        <v>74</v>
      </c>
      <c r="N134" s="10"/>
      <c r="O134" s="49"/>
      <c r="P134" s="142"/>
      <c r="Q134" s="142"/>
      <c r="R134" s="143"/>
      <c r="S134" s="144"/>
      <c r="T134" s="144"/>
      <c r="U134" s="144"/>
      <c r="V134" s="144"/>
      <c r="W134" s="144"/>
      <c r="X134" s="137"/>
      <c r="Y134" s="138"/>
      <c r="Z134" s="50"/>
      <c r="AA134" s="50"/>
      <c r="AB134" s="51"/>
      <c r="AC134" s="51"/>
      <c r="AD134" s="52"/>
      <c r="AE134" s="4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21.75" customHeight="1">
      <c r="A135" s="40"/>
      <c r="B135" s="40"/>
      <c r="C135" s="46" t="s">
        <v>57</v>
      </c>
      <c r="D135" s="47" t="s">
        <v>3</v>
      </c>
      <c r="E135" s="202" t="s">
        <v>17</v>
      </c>
      <c r="F135" s="203"/>
      <c r="G135" s="203"/>
      <c r="H135" s="203"/>
      <c r="I135" s="203"/>
      <c r="J135" s="195" t="s">
        <v>532</v>
      </c>
      <c r="K135" s="204"/>
      <c r="L135" s="205"/>
      <c r="M135" s="48" t="s">
        <v>74</v>
      </c>
      <c r="N135" s="10"/>
      <c r="O135" s="49"/>
      <c r="P135" s="142"/>
      <c r="Q135" s="142"/>
      <c r="R135" s="143"/>
      <c r="S135" s="144"/>
      <c r="T135" s="144"/>
      <c r="U135" s="144"/>
      <c r="V135" s="144"/>
      <c r="W135" s="144"/>
      <c r="X135" s="137"/>
      <c r="Y135" s="138"/>
      <c r="Z135" s="50"/>
      <c r="AA135" s="50"/>
      <c r="AB135" s="51"/>
      <c r="AC135" s="51"/>
      <c r="AD135" s="52"/>
      <c r="AE135" s="4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ht="21.75" customHeight="1">
      <c r="A136" s="40"/>
      <c r="B136" s="40"/>
      <c r="C136" s="45"/>
      <c r="D136" s="41"/>
      <c r="E136" s="41"/>
      <c r="F136" s="41"/>
      <c r="G136" s="42"/>
      <c r="H136" s="42"/>
      <c r="I136" s="42"/>
      <c r="J136" s="42"/>
      <c r="K136" s="42"/>
      <c r="L136" s="42"/>
      <c r="M136" s="42"/>
      <c r="N136" s="10"/>
      <c r="O136" s="49"/>
      <c r="P136" s="142"/>
      <c r="Q136" s="142"/>
      <c r="R136" s="143"/>
      <c r="S136" s="144"/>
      <c r="T136" s="144"/>
      <c r="U136" s="144"/>
      <c r="V136" s="144"/>
      <c r="W136" s="144"/>
      <c r="X136" s="137"/>
      <c r="Y136" s="138"/>
      <c r="Z136" s="50"/>
      <c r="AA136" s="50"/>
      <c r="AB136" s="51"/>
      <c r="AC136" s="51"/>
      <c r="AD136" s="52"/>
      <c r="AE136" s="4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ht="21.75" customHeight="1">
      <c r="A137" s="40"/>
      <c r="B137" s="40"/>
      <c r="C137" s="45" t="s">
        <v>480</v>
      </c>
      <c r="D137" s="41"/>
      <c r="E137" s="41"/>
      <c r="F137" s="41"/>
      <c r="G137" s="42"/>
      <c r="H137" s="42"/>
      <c r="I137" s="42"/>
      <c r="J137" s="42"/>
      <c r="K137" s="42"/>
      <c r="L137" s="42"/>
      <c r="M137" s="42"/>
      <c r="N137" s="10"/>
      <c r="O137" s="49"/>
      <c r="P137" s="142"/>
      <c r="Q137" s="142"/>
      <c r="R137" s="143"/>
      <c r="S137" s="144"/>
      <c r="T137" s="144"/>
      <c r="U137" s="144"/>
      <c r="V137" s="144"/>
      <c r="W137" s="144"/>
      <c r="X137" s="137"/>
      <c r="Y137" s="138"/>
      <c r="Z137" s="50"/>
      <c r="AA137" s="50"/>
      <c r="AB137" s="51"/>
      <c r="AC137" s="51"/>
      <c r="AD137" s="52"/>
      <c r="AE137" s="4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ht="21.75" customHeight="1">
      <c r="A138" s="40"/>
      <c r="B138" s="40"/>
      <c r="C138" s="46" t="s">
        <v>60</v>
      </c>
      <c r="D138" s="47" t="s">
        <v>3</v>
      </c>
      <c r="E138" s="192" t="s">
        <v>62</v>
      </c>
      <c r="F138" s="198"/>
      <c r="G138" s="198"/>
      <c r="H138" s="198"/>
      <c r="I138" s="199"/>
      <c r="J138" s="210" t="s">
        <v>491</v>
      </c>
      <c r="K138" s="198"/>
      <c r="L138" s="199"/>
      <c r="M138" s="48" t="s">
        <v>28</v>
      </c>
      <c r="N138" s="10"/>
      <c r="O138" s="49"/>
      <c r="P138" s="142"/>
      <c r="Q138" s="142"/>
      <c r="R138" s="143"/>
      <c r="S138" s="144"/>
      <c r="T138" s="144"/>
      <c r="U138" s="144"/>
      <c r="V138" s="144"/>
      <c r="W138" s="144"/>
      <c r="X138" s="137"/>
      <c r="Y138" s="138"/>
      <c r="Z138" s="50"/>
      <c r="AA138" s="50"/>
      <c r="AB138" s="51"/>
      <c r="AC138" s="51"/>
      <c r="AD138" s="52"/>
      <c r="AE138" s="4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ht="21.75" customHeight="1">
      <c r="A139" s="40"/>
      <c r="B139" s="40"/>
      <c r="C139" s="46" t="s">
        <v>126</v>
      </c>
      <c r="D139" s="47" t="s">
        <v>3</v>
      </c>
      <c r="E139" s="192" t="s">
        <v>127</v>
      </c>
      <c r="F139" s="193"/>
      <c r="G139" s="193"/>
      <c r="H139" s="193"/>
      <c r="I139" s="194"/>
      <c r="J139" s="195" t="s">
        <v>492</v>
      </c>
      <c r="K139" s="196"/>
      <c r="L139" s="197"/>
      <c r="M139" s="48" t="s">
        <v>74</v>
      </c>
      <c r="N139" s="10"/>
      <c r="O139" s="49"/>
      <c r="P139" s="142"/>
      <c r="Q139" s="142"/>
      <c r="R139" s="143"/>
      <c r="S139" s="144"/>
      <c r="T139" s="144"/>
      <c r="U139" s="144"/>
      <c r="V139" s="144"/>
      <c r="W139" s="144"/>
      <c r="X139" s="137"/>
      <c r="Y139" s="138"/>
      <c r="Z139" s="50"/>
      <c r="AA139" s="50"/>
      <c r="AB139" s="51"/>
      <c r="AC139" s="51"/>
      <c r="AD139" s="52"/>
      <c r="AE139" s="4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ht="21.75" customHeight="1">
      <c r="A140" s="40"/>
      <c r="B140" s="40"/>
      <c r="C140" s="46" t="s">
        <v>17</v>
      </c>
      <c r="D140" s="47" t="s">
        <v>3</v>
      </c>
      <c r="E140" s="192" t="s">
        <v>39</v>
      </c>
      <c r="F140" s="193"/>
      <c r="G140" s="193"/>
      <c r="H140" s="193"/>
      <c r="I140" s="194"/>
      <c r="J140" s="195" t="s">
        <v>488</v>
      </c>
      <c r="K140" s="196"/>
      <c r="L140" s="197"/>
      <c r="M140" s="48" t="s">
        <v>26</v>
      </c>
      <c r="N140" s="10"/>
      <c r="O140" s="49"/>
      <c r="P140" s="142"/>
      <c r="Q140" s="142"/>
      <c r="R140" s="143"/>
      <c r="S140" s="144"/>
      <c r="T140" s="144"/>
      <c r="U140" s="144"/>
      <c r="V140" s="144"/>
      <c r="W140" s="144"/>
      <c r="X140" s="137"/>
      <c r="Y140" s="138"/>
      <c r="Z140" s="50"/>
      <c r="AA140" s="50"/>
      <c r="AB140" s="51"/>
      <c r="AC140" s="51"/>
      <c r="AD140" s="52"/>
      <c r="AE140" s="4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ht="21.75" customHeight="1">
      <c r="A141" s="40"/>
      <c r="B141" s="40"/>
      <c r="C141" s="46" t="s">
        <v>51</v>
      </c>
      <c r="D141" s="47" t="s">
        <v>3</v>
      </c>
      <c r="E141" s="202" t="s">
        <v>57</v>
      </c>
      <c r="F141" s="203"/>
      <c r="G141" s="203"/>
      <c r="H141" s="203"/>
      <c r="I141" s="203"/>
      <c r="J141" s="195" t="s">
        <v>490</v>
      </c>
      <c r="K141" s="204"/>
      <c r="L141" s="205"/>
      <c r="M141" s="48" t="s">
        <v>28</v>
      </c>
      <c r="N141" s="10"/>
      <c r="O141" s="49"/>
      <c r="P141" s="142"/>
      <c r="Q141" s="142"/>
      <c r="R141" s="143"/>
      <c r="S141" s="144"/>
      <c r="T141" s="144"/>
      <c r="U141" s="144"/>
      <c r="V141" s="144"/>
      <c r="W141" s="144"/>
      <c r="X141" s="137"/>
      <c r="Y141" s="138"/>
      <c r="Z141" s="50"/>
      <c r="AA141" s="50"/>
      <c r="AB141" s="51"/>
      <c r="AC141" s="51"/>
      <c r="AD141" s="52"/>
      <c r="AE141" s="4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ht="21.75" customHeight="1">
      <c r="A142" s="40"/>
      <c r="B142" s="40"/>
      <c r="C142" s="46" t="s">
        <v>41</v>
      </c>
      <c r="D142" s="47" t="s">
        <v>3</v>
      </c>
      <c r="E142" s="202" t="s">
        <v>61</v>
      </c>
      <c r="F142" s="203"/>
      <c r="G142" s="203"/>
      <c r="H142" s="203"/>
      <c r="I142" s="203"/>
      <c r="J142" s="195" t="s">
        <v>489</v>
      </c>
      <c r="K142" s="204"/>
      <c r="L142" s="205"/>
      <c r="M142" s="48" t="s">
        <v>74</v>
      </c>
      <c r="N142" s="10"/>
      <c r="O142" s="49"/>
      <c r="P142" s="142"/>
      <c r="Q142" s="142"/>
      <c r="R142" s="143"/>
      <c r="S142" s="144"/>
      <c r="T142" s="144"/>
      <c r="U142" s="144"/>
      <c r="V142" s="144"/>
      <c r="W142" s="144"/>
      <c r="X142" s="137"/>
      <c r="Y142" s="138"/>
      <c r="Z142" s="50"/>
      <c r="AA142" s="50"/>
      <c r="AB142" s="51"/>
      <c r="AC142" s="51"/>
      <c r="AD142" s="52"/>
      <c r="AE142" s="4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ht="21.75" customHeight="1">
      <c r="A143" s="40"/>
      <c r="B143" s="40"/>
      <c r="C143" s="109"/>
      <c r="D143" s="10"/>
      <c r="E143" s="110"/>
      <c r="F143" s="110"/>
      <c r="G143" s="110"/>
      <c r="H143" s="110"/>
      <c r="I143" s="110"/>
      <c r="J143" s="49"/>
      <c r="K143" s="49"/>
      <c r="L143" s="49"/>
      <c r="M143" s="112"/>
      <c r="N143" s="10"/>
      <c r="O143" s="49"/>
      <c r="P143" s="142"/>
      <c r="Q143" s="142"/>
      <c r="R143" s="143"/>
      <c r="S143" s="144"/>
      <c r="T143" s="144"/>
      <c r="U143" s="144"/>
      <c r="V143" s="144"/>
      <c r="W143" s="144"/>
      <c r="X143" s="137"/>
      <c r="Y143" s="138"/>
      <c r="Z143" s="50"/>
      <c r="AA143" s="50"/>
      <c r="AB143" s="51"/>
      <c r="AC143" s="51"/>
      <c r="AD143" s="52"/>
      <c r="AE143" s="4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21.75" customHeight="1">
      <c r="A144" s="40"/>
      <c r="B144" s="40"/>
      <c r="C144" s="45" t="s">
        <v>454</v>
      </c>
      <c r="D144" s="41"/>
      <c r="E144" s="41" t="s">
        <v>0</v>
      </c>
      <c r="F144" s="41"/>
      <c r="G144" s="42"/>
      <c r="H144" s="42"/>
      <c r="I144" s="42"/>
      <c r="J144" s="42"/>
      <c r="K144" s="42"/>
      <c r="L144" s="42"/>
      <c r="M144" s="42"/>
      <c r="N144" s="10"/>
      <c r="O144" s="49"/>
      <c r="P144" s="142"/>
      <c r="Q144" s="142"/>
      <c r="R144" s="143"/>
      <c r="S144" s="144"/>
      <c r="T144" s="144"/>
      <c r="U144" s="144"/>
      <c r="V144" s="144"/>
      <c r="W144" s="144"/>
      <c r="X144" s="137"/>
      <c r="Y144" s="138"/>
      <c r="Z144" s="50"/>
      <c r="AA144" s="50"/>
      <c r="AB144" s="51"/>
      <c r="AC144" s="51"/>
      <c r="AD144" s="52"/>
      <c r="AE144" s="4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21.75" customHeight="1">
      <c r="A145" s="40"/>
      <c r="B145" s="40"/>
      <c r="C145" s="46" t="s">
        <v>126</v>
      </c>
      <c r="D145" s="47" t="s">
        <v>3</v>
      </c>
      <c r="E145" s="192" t="s">
        <v>39</v>
      </c>
      <c r="F145" s="193"/>
      <c r="G145" s="193"/>
      <c r="H145" s="193"/>
      <c r="I145" s="194"/>
      <c r="J145" s="195" t="s">
        <v>462</v>
      </c>
      <c r="K145" s="196"/>
      <c r="L145" s="197"/>
      <c r="M145" s="48" t="s">
        <v>26</v>
      </c>
      <c r="N145" s="10"/>
      <c r="O145" s="49"/>
      <c r="P145" s="142"/>
      <c r="Q145" s="142"/>
      <c r="R145" s="143"/>
      <c r="S145" s="144"/>
      <c r="T145" s="144"/>
      <c r="U145" s="144"/>
      <c r="V145" s="144"/>
      <c r="W145" s="144"/>
      <c r="X145" s="137"/>
      <c r="Y145" s="138"/>
      <c r="Z145" s="50"/>
      <c r="AA145" s="50"/>
      <c r="AB145" s="51"/>
      <c r="AC145" s="51"/>
      <c r="AD145" s="52"/>
      <c r="AE145" s="4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ht="21.75" customHeight="1">
      <c r="A146" s="40"/>
      <c r="B146" s="40"/>
      <c r="C146" s="46" t="s">
        <v>105</v>
      </c>
      <c r="D146" s="47" t="s">
        <v>3</v>
      </c>
      <c r="E146" s="192" t="s">
        <v>106</v>
      </c>
      <c r="F146" s="198"/>
      <c r="G146" s="198"/>
      <c r="H146" s="198"/>
      <c r="I146" s="199"/>
      <c r="J146" s="210" t="s">
        <v>461</v>
      </c>
      <c r="K146" s="198"/>
      <c r="L146" s="199"/>
      <c r="M146" s="48" t="s">
        <v>26</v>
      </c>
      <c r="N146" s="10"/>
      <c r="O146" s="49"/>
      <c r="P146" s="142"/>
      <c r="Q146" s="142"/>
      <c r="R146" s="143"/>
      <c r="S146" s="144"/>
      <c r="T146" s="144"/>
      <c r="U146" s="144"/>
      <c r="V146" s="144"/>
      <c r="W146" s="144"/>
      <c r="X146" s="137"/>
      <c r="Y146" s="138"/>
      <c r="Z146" s="50"/>
      <c r="AA146" s="50"/>
      <c r="AB146" s="51"/>
      <c r="AC146" s="51"/>
      <c r="AD146" s="52"/>
      <c r="AE146" s="4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ht="21.75" customHeight="1">
      <c r="A147" s="40"/>
      <c r="B147" s="40"/>
      <c r="C147" s="46" t="s">
        <v>53</v>
      </c>
      <c r="D147" s="47" t="s">
        <v>3</v>
      </c>
      <c r="E147" s="192" t="s">
        <v>17</v>
      </c>
      <c r="F147" s="198"/>
      <c r="G147" s="198"/>
      <c r="H147" s="198"/>
      <c r="I147" s="199"/>
      <c r="J147" s="210" t="s">
        <v>460</v>
      </c>
      <c r="K147" s="198"/>
      <c r="L147" s="199"/>
      <c r="M147" s="48" t="s">
        <v>258</v>
      </c>
      <c r="N147" s="10"/>
      <c r="O147" s="49"/>
      <c r="P147" s="142"/>
      <c r="Q147" s="142"/>
      <c r="R147" s="143"/>
      <c r="S147" s="144"/>
      <c r="T147" s="144"/>
      <c r="U147" s="144"/>
      <c r="V147" s="144"/>
      <c r="W147" s="144"/>
      <c r="X147" s="137"/>
      <c r="Y147" s="138"/>
      <c r="Z147" s="50"/>
      <c r="AA147" s="50"/>
      <c r="AB147" s="51"/>
      <c r="AC147" s="51"/>
      <c r="AD147" s="52"/>
      <c r="AE147" s="4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ht="21.75" customHeight="1">
      <c r="A148" s="40"/>
      <c r="B148" s="40"/>
      <c r="C148" s="46" t="s">
        <v>51</v>
      </c>
      <c r="D148" s="47" t="s">
        <v>3</v>
      </c>
      <c r="E148" s="192" t="s">
        <v>62</v>
      </c>
      <c r="F148" s="198"/>
      <c r="G148" s="198"/>
      <c r="H148" s="198"/>
      <c r="I148" s="199"/>
      <c r="J148" s="210" t="s">
        <v>458</v>
      </c>
      <c r="K148" s="198"/>
      <c r="L148" s="199"/>
      <c r="M148" s="48" t="s">
        <v>28</v>
      </c>
      <c r="N148" s="10"/>
      <c r="O148" s="49"/>
      <c r="P148" s="142"/>
      <c r="Q148" s="142"/>
      <c r="R148" s="143"/>
      <c r="S148" s="144"/>
      <c r="T148" s="144"/>
      <c r="U148" s="144"/>
      <c r="V148" s="144"/>
      <c r="W148" s="144"/>
      <c r="X148" s="137"/>
      <c r="Y148" s="138"/>
      <c r="Z148" s="50"/>
      <c r="AA148" s="50"/>
      <c r="AB148" s="51"/>
      <c r="AC148" s="51"/>
      <c r="AD148" s="52"/>
      <c r="AE148" s="4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ht="21.75" customHeight="1">
      <c r="A149" s="40"/>
      <c r="B149" s="40"/>
      <c r="C149" s="46" t="s">
        <v>60</v>
      </c>
      <c r="D149" s="47" t="s">
        <v>3</v>
      </c>
      <c r="E149" s="192" t="s">
        <v>41</v>
      </c>
      <c r="F149" s="198"/>
      <c r="G149" s="198"/>
      <c r="H149" s="198"/>
      <c r="I149" s="199"/>
      <c r="J149" s="210" t="s">
        <v>459</v>
      </c>
      <c r="K149" s="198"/>
      <c r="L149" s="199"/>
      <c r="M149" s="48" t="s">
        <v>26</v>
      </c>
      <c r="N149" s="10"/>
      <c r="O149" s="49"/>
      <c r="P149" s="142"/>
      <c r="Q149" s="142"/>
      <c r="R149" s="143"/>
      <c r="S149" s="144"/>
      <c r="T149" s="144"/>
      <c r="U149" s="144"/>
      <c r="V149" s="144"/>
      <c r="W149" s="144"/>
      <c r="X149" s="137"/>
      <c r="Y149" s="138"/>
      <c r="Z149" s="50"/>
      <c r="AA149" s="50"/>
      <c r="AB149" s="51"/>
      <c r="AC149" s="51"/>
      <c r="AD149" s="52"/>
      <c r="AE149" s="4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ht="21.75" customHeight="1">
      <c r="A150" s="40"/>
      <c r="B150" s="40"/>
      <c r="C150" s="109"/>
      <c r="D150" s="10"/>
      <c r="E150" s="110"/>
      <c r="F150" s="111"/>
      <c r="G150" s="111"/>
      <c r="H150" s="111"/>
      <c r="I150" s="111"/>
      <c r="J150" s="49"/>
      <c r="K150" s="2"/>
      <c r="L150" s="2"/>
      <c r="M150" s="112"/>
      <c r="N150" s="10"/>
      <c r="O150" s="49"/>
      <c r="P150" s="142"/>
      <c r="Q150" s="142"/>
      <c r="R150" s="143"/>
      <c r="S150" s="144"/>
      <c r="T150" s="144"/>
      <c r="U150" s="144"/>
      <c r="V150" s="144"/>
      <c r="W150" s="144"/>
      <c r="X150" s="137"/>
      <c r="Y150" s="138"/>
      <c r="Z150" s="50"/>
      <c r="AA150" s="50"/>
      <c r="AB150" s="51"/>
      <c r="AC150" s="51"/>
      <c r="AD150" s="52"/>
      <c r="AE150" s="4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ht="21.75" customHeight="1">
      <c r="A151" s="40"/>
      <c r="B151" s="40"/>
      <c r="C151" s="45" t="s">
        <v>425</v>
      </c>
      <c r="D151" s="41"/>
      <c r="E151" s="41"/>
      <c r="F151" s="41"/>
      <c r="G151" s="42"/>
      <c r="H151" s="42"/>
      <c r="I151" s="42"/>
      <c r="J151" s="42"/>
      <c r="K151" s="42"/>
      <c r="L151" s="42"/>
      <c r="M151" s="42"/>
      <c r="N151" s="10"/>
      <c r="O151" s="49"/>
      <c r="P151" s="142"/>
      <c r="Q151" s="142"/>
      <c r="R151" s="143"/>
      <c r="S151" s="144"/>
      <c r="T151" s="144"/>
      <c r="U151" s="144"/>
      <c r="V151" s="144"/>
      <c r="W151" s="144"/>
      <c r="X151" s="137"/>
      <c r="Y151" s="138"/>
      <c r="Z151" s="50"/>
      <c r="AA151" s="50"/>
      <c r="AB151" s="51"/>
      <c r="AC151" s="51"/>
      <c r="AD151" s="52"/>
      <c r="AE151" s="4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ht="21.75" customHeight="1">
      <c r="A152" s="40"/>
      <c r="B152" s="40"/>
      <c r="C152" s="46" t="s">
        <v>61</v>
      </c>
      <c r="D152" s="47" t="s">
        <v>3</v>
      </c>
      <c r="E152" s="192" t="s">
        <v>51</v>
      </c>
      <c r="F152" s="193"/>
      <c r="G152" s="193"/>
      <c r="H152" s="193"/>
      <c r="I152" s="194"/>
      <c r="J152" s="195" t="s">
        <v>430</v>
      </c>
      <c r="K152" s="196"/>
      <c r="L152" s="197"/>
      <c r="M152" s="48" t="s">
        <v>26</v>
      </c>
      <c r="N152" s="10"/>
      <c r="O152" s="49"/>
      <c r="P152" s="142"/>
      <c r="Q152" s="142"/>
      <c r="R152" s="143"/>
      <c r="S152" s="144"/>
      <c r="T152" s="144"/>
      <c r="U152" s="144"/>
      <c r="V152" s="144"/>
      <c r="W152" s="144"/>
      <c r="X152" s="137"/>
      <c r="Y152" s="138"/>
      <c r="Z152" s="50"/>
      <c r="AA152" s="50"/>
      <c r="AB152" s="51"/>
      <c r="AC152" s="51"/>
      <c r="AD152" s="52"/>
      <c r="AE152" s="4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ht="21.75" customHeight="1">
      <c r="A153" s="40"/>
      <c r="B153" s="40"/>
      <c r="C153" s="46" t="s">
        <v>17</v>
      </c>
      <c r="D153" s="47" t="s">
        <v>3</v>
      </c>
      <c r="E153" s="192" t="s">
        <v>126</v>
      </c>
      <c r="F153" s="193"/>
      <c r="G153" s="193"/>
      <c r="H153" s="193"/>
      <c r="I153" s="194"/>
      <c r="J153" s="195" t="s">
        <v>431</v>
      </c>
      <c r="K153" s="196"/>
      <c r="L153" s="197"/>
      <c r="M153" s="48" t="s">
        <v>42</v>
      </c>
      <c r="N153" s="10"/>
      <c r="O153" s="49"/>
      <c r="P153" s="142"/>
      <c r="Q153" s="142"/>
      <c r="R153" s="143"/>
      <c r="S153" s="144"/>
      <c r="T153" s="144"/>
      <c r="U153" s="144"/>
      <c r="V153" s="144"/>
      <c r="W153" s="144"/>
      <c r="X153" s="137"/>
      <c r="Y153" s="138"/>
      <c r="Z153" s="50"/>
      <c r="AA153" s="50"/>
      <c r="AB153" s="51"/>
      <c r="AC153" s="51"/>
      <c r="AD153" s="52"/>
      <c r="AE153" s="4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ht="21.75" customHeight="1">
      <c r="A154" s="40"/>
      <c r="B154" s="40"/>
      <c r="C154" s="46" t="s">
        <v>53</v>
      </c>
      <c r="D154" s="47" t="s">
        <v>3</v>
      </c>
      <c r="E154" s="192" t="s">
        <v>127</v>
      </c>
      <c r="F154" s="193"/>
      <c r="G154" s="193"/>
      <c r="H154" s="193"/>
      <c r="I154" s="194"/>
      <c r="J154" s="195" t="s">
        <v>446</v>
      </c>
      <c r="K154" s="196"/>
      <c r="L154" s="197"/>
      <c r="M154" s="48" t="s">
        <v>74</v>
      </c>
      <c r="N154" s="10"/>
      <c r="O154" s="49"/>
      <c r="P154" s="142"/>
      <c r="Q154" s="142"/>
      <c r="R154" s="143"/>
      <c r="S154" s="144"/>
      <c r="T154" s="144"/>
      <c r="U154" s="144"/>
      <c r="V154" s="144"/>
      <c r="W154" s="144"/>
      <c r="X154" s="137"/>
      <c r="Y154" s="138"/>
      <c r="Z154" s="50"/>
      <c r="AA154" s="50"/>
      <c r="AB154" s="51"/>
      <c r="AC154" s="51"/>
      <c r="AD154" s="52"/>
      <c r="AE154" s="4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ht="21.75" customHeight="1">
      <c r="A155" s="40"/>
      <c r="B155" s="40"/>
      <c r="C155" s="46" t="s">
        <v>60</v>
      </c>
      <c r="D155" s="47" t="s">
        <v>3</v>
      </c>
      <c r="E155" s="202" t="s">
        <v>57</v>
      </c>
      <c r="F155" s="203"/>
      <c r="G155" s="203"/>
      <c r="H155" s="203"/>
      <c r="I155" s="203"/>
      <c r="J155" s="195" t="s">
        <v>445</v>
      </c>
      <c r="K155" s="204"/>
      <c r="L155" s="205"/>
      <c r="M155" s="48" t="s">
        <v>42</v>
      </c>
      <c r="N155" s="10"/>
      <c r="O155" s="49"/>
      <c r="P155" s="142"/>
      <c r="Q155" s="142"/>
      <c r="R155" s="143"/>
      <c r="S155" s="144"/>
      <c r="T155" s="144"/>
      <c r="U155" s="144"/>
      <c r="V155" s="144"/>
      <c r="W155" s="144"/>
      <c r="X155" s="137"/>
      <c r="Y155" s="138"/>
      <c r="Z155" s="50"/>
      <c r="AA155" s="50"/>
      <c r="AB155" s="51"/>
      <c r="AC155" s="51"/>
      <c r="AD155" s="52"/>
      <c r="AE155" s="4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ht="21.75" customHeight="1">
      <c r="A156" s="40"/>
      <c r="B156" s="40"/>
      <c r="C156" s="46" t="s">
        <v>39</v>
      </c>
      <c r="D156" s="47" t="s">
        <v>3</v>
      </c>
      <c r="E156" s="202" t="s">
        <v>106</v>
      </c>
      <c r="F156" s="203"/>
      <c r="G156" s="203"/>
      <c r="H156" s="203"/>
      <c r="I156" s="203"/>
      <c r="J156" s="195" t="s">
        <v>444</v>
      </c>
      <c r="K156" s="204"/>
      <c r="L156" s="205"/>
      <c r="M156" s="48" t="s">
        <v>28</v>
      </c>
      <c r="N156" s="10"/>
      <c r="O156" s="49"/>
      <c r="P156" s="142"/>
      <c r="Q156" s="142"/>
      <c r="R156" s="143"/>
      <c r="S156" s="144"/>
      <c r="T156" s="144"/>
      <c r="U156" s="144"/>
      <c r="V156" s="144"/>
      <c r="W156" s="144"/>
      <c r="X156" s="137"/>
      <c r="Y156" s="138"/>
      <c r="Z156" s="50"/>
      <c r="AA156" s="50"/>
      <c r="AB156" s="51"/>
      <c r="AC156" s="51"/>
      <c r="AD156" s="52"/>
      <c r="AE156" s="4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ht="21.75" customHeight="1">
      <c r="A157" s="40"/>
      <c r="B157" s="40"/>
      <c r="C157" s="46" t="s">
        <v>41</v>
      </c>
      <c r="D157" s="47" t="s">
        <v>3</v>
      </c>
      <c r="E157" s="202" t="s">
        <v>62</v>
      </c>
      <c r="F157" s="203"/>
      <c r="G157" s="203"/>
      <c r="H157" s="203"/>
      <c r="I157" s="203"/>
      <c r="J157" s="195" t="s">
        <v>443</v>
      </c>
      <c r="K157" s="204"/>
      <c r="L157" s="205"/>
      <c r="M157" s="48" t="s">
        <v>28</v>
      </c>
      <c r="N157" s="10"/>
      <c r="O157" s="49"/>
      <c r="P157" s="142"/>
      <c r="Q157" s="142"/>
      <c r="R157" s="143"/>
      <c r="S157" s="144"/>
      <c r="T157" s="144"/>
      <c r="U157" s="144"/>
      <c r="V157" s="144"/>
      <c r="W157" s="144"/>
      <c r="X157" s="137"/>
      <c r="Y157" s="138"/>
      <c r="Z157" s="50"/>
      <c r="AA157" s="50"/>
      <c r="AB157" s="51"/>
      <c r="AC157" s="51"/>
      <c r="AD157" s="52"/>
      <c r="AE157" s="4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ht="21.75" customHeight="1">
      <c r="A158" s="40"/>
      <c r="B158" s="40"/>
      <c r="C158" s="109"/>
      <c r="D158" s="10"/>
      <c r="E158" s="110"/>
      <c r="F158" s="111"/>
      <c r="G158" s="111"/>
      <c r="H158" s="111"/>
      <c r="I158" s="111"/>
      <c r="J158" s="49"/>
      <c r="K158" s="2"/>
      <c r="L158" s="2"/>
      <c r="M158" s="112"/>
      <c r="N158" s="10"/>
      <c r="O158" s="49"/>
      <c r="P158" s="142"/>
      <c r="Q158" s="142"/>
      <c r="R158" s="143"/>
      <c r="S158" s="144"/>
      <c r="T158" s="144"/>
      <c r="U158" s="144"/>
      <c r="V158" s="144"/>
      <c r="W158" s="144"/>
      <c r="X158" s="137"/>
      <c r="Y158" s="138"/>
      <c r="Z158" s="50"/>
      <c r="AA158" s="50"/>
      <c r="AB158" s="51"/>
      <c r="AC158" s="51"/>
      <c r="AD158" s="52"/>
      <c r="AE158" s="4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ht="21.75" customHeight="1">
      <c r="A159" s="40"/>
      <c r="B159" s="40"/>
      <c r="C159" s="45" t="s">
        <v>395</v>
      </c>
      <c r="D159" s="41"/>
      <c r="E159" s="41"/>
      <c r="F159" s="41"/>
      <c r="G159" s="42"/>
      <c r="H159" s="42"/>
      <c r="I159" s="42"/>
      <c r="J159" s="42"/>
      <c r="K159" s="42"/>
      <c r="L159" s="42"/>
      <c r="M159" s="42"/>
      <c r="N159" s="10"/>
      <c r="O159" s="49"/>
      <c r="P159" s="142"/>
      <c r="Q159" s="142"/>
      <c r="R159" s="143"/>
      <c r="S159" s="144"/>
      <c r="T159" s="144"/>
      <c r="U159" s="144"/>
      <c r="V159" s="144"/>
      <c r="W159" s="144"/>
      <c r="X159" s="137"/>
      <c r="Y159" s="138"/>
      <c r="Z159" s="50"/>
      <c r="AA159" s="50"/>
      <c r="AB159" s="51"/>
      <c r="AC159" s="51"/>
      <c r="AD159" s="52"/>
      <c r="AE159" s="4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ht="21.75" customHeight="1">
      <c r="A160" s="40"/>
      <c r="B160" s="40"/>
      <c r="C160" s="46" t="s">
        <v>105</v>
      </c>
      <c r="D160" s="47" t="s">
        <v>3</v>
      </c>
      <c r="E160" s="192" t="s">
        <v>60</v>
      </c>
      <c r="F160" s="193"/>
      <c r="G160" s="193"/>
      <c r="H160" s="193"/>
      <c r="I160" s="194"/>
      <c r="J160" s="195" t="s">
        <v>399</v>
      </c>
      <c r="K160" s="196"/>
      <c r="L160" s="197"/>
      <c r="M160" s="48" t="s">
        <v>74</v>
      </c>
      <c r="N160" s="10"/>
      <c r="O160" s="49"/>
      <c r="P160" s="142"/>
      <c r="Q160" s="142"/>
      <c r="R160" s="143"/>
      <c r="S160" s="144"/>
      <c r="T160" s="144"/>
      <c r="U160" s="144"/>
      <c r="V160" s="144"/>
      <c r="W160" s="144"/>
      <c r="X160" s="137"/>
      <c r="Y160" s="138"/>
      <c r="Z160" s="50"/>
      <c r="AA160" s="50"/>
      <c r="AB160" s="51"/>
      <c r="AC160" s="51"/>
      <c r="AD160" s="52"/>
      <c r="AE160" s="4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ht="21.75" customHeight="1">
      <c r="A161" s="40"/>
      <c r="B161" s="40"/>
      <c r="C161" s="46" t="s">
        <v>106</v>
      </c>
      <c r="D161" s="47" t="s">
        <v>3</v>
      </c>
      <c r="E161" s="192" t="s">
        <v>61</v>
      </c>
      <c r="F161" s="193"/>
      <c r="G161" s="193"/>
      <c r="H161" s="193"/>
      <c r="I161" s="194"/>
      <c r="J161" s="195" t="s">
        <v>407</v>
      </c>
      <c r="K161" s="196"/>
      <c r="L161" s="197"/>
      <c r="M161" s="48" t="s">
        <v>74</v>
      </c>
      <c r="N161" s="10"/>
      <c r="O161" s="49"/>
      <c r="P161" s="142"/>
      <c r="Q161" s="142"/>
      <c r="R161" s="143"/>
      <c r="S161" s="144"/>
      <c r="T161" s="144"/>
      <c r="U161" s="144"/>
      <c r="V161" s="144"/>
      <c r="W161" s="144"/>
      <c r="X161" s="137"/>
      <c r="Y161" s="138"/>
      <c r="Z161" s="50"/>
      <c r="AA161" s="50"/>
      <c r="AB161" s="51"/>
      <c r="AC161" s="51"/>
      <c r="AD161" s="52"/>
      <c r="AE161" s="4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ht="21.75" customHeight="1">
      <c r="A162" s="40"/>
      <c r="B162" s="40"/>
      <c r="C162" s="46" t="s">
        <v>62</v>
      </c>
      <c r="D162" s="47" t="s">
        <v>3</v>
      </c>
      <c r="E162" s="192" t="s">
        <v>39</v>
      </c>
      <c r="F162" s="193"/>
      <c r="G162" s="193"/>
      <c r="H162" s="193"/>
      <c r="I162" s="194"/>
      <c r="J162" s="195" t="s">
        <v>410</v>
      </c>
      <c r="K162" s="196"/>
      <c r="L162" s="197"/>
      <c r="M162" s="48" t="s">
        <v>123</v>
      </c>
      <c r="N162" s="10"/>
      <c r="O162" s="49"/>
      <c r="P162" s="142"/>
      <c r="Q162" s="142"/>
      <c r="R162" s="143"/>
      <c r="S162" s="144"/>
      <c r="T162" s="144"/>
      <c r="U162" s="144"/>
      <c r="V162" s="144"/>
      <c r="W162" s="144"/>
      <c r="X162" s="137"/>
      <c r="Y162" s="138"/>
      <c r="Z162" s="50"/>
      <c r="AA162" s="50"/>
      <c r="AB162" s="51"/>
      <c r="AC162" s="51"/>
      <c r="AD162" s="52"/>
      <c r="AE162" s="4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ht="21.75" customHeight="1">
      <c r="A163" s="40"/>
      <c r="B163" s="40"/>
      <c r="C163" s="46" t="s">
        <v>41</v>
      </c>
      <c r="D163" s="47" t="s">
        <v>3</v>
      </c>
      <c r="E163" s="202" t="s">
        <v>126</v>
      </c>
      <c r="F163" s="203"/>
      <c r="G163" s="203"/>
      <c r="H163" s="203"/>
      <c r="I163" s="203"/>
      <c r="J163" s="195" t="s">
        <v>409</v>
      </c>
      <c r="K163" s="204"/>
      <c r="L163" s="205"/>
      <c r="M163" s="48" t="s">
        <v>42</v>
      </c>
      <c r="N163" s="10"/>
      <c r="O163" s="49"/>
      <c r="P163" s="142"/>
      <c r="Q163" s="142"/>
      <c r="R163" s="143"/>
      <c r="S163" s="144"/>
      <c r="T163" s="144"/>
      <c r="U163" s="144"/>
      <c r="V163" s="144"/>
      <c r="W163" s="144"/>
      <c r="X163" s="137"/>
      <c r="Y163" s="138"/>
      <c r="Z163" s="50"/>
      <c r="AA163" s="50"/>
      <c r="AB163" s="51"/>
      <c r="AC163" s="51"/>
      <c r="AD163" s="52"/>
      <c r="AE163" s="4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ht="21.75" customHeight="1">
      <c r="A164" s="40"/>
      <c r="B164" s="40"/>
      <c r="C164" s="46" t="s">
        <v>51</v>
      </c>
      <c r="D164" s="47" t="s">
        <v>3</v>
      </c>
      <c r="E164" s="202" t="s">
        <v>53</v>
      </c>
      <c r="F164" s="203"/>
      <c r="G164" s="203"/>
      <c r="H164" s="203"/>
      <c r="I164" s="203"/>
      <c r="J164" s="195" t="s">
        <v>408</v>
      </c>
      <c r="K164" s="204"/>
      <c r="L164" s="205"/>
      <c r="M164" s="48" t="s">
        <v>74</v>
      </c>
      <c r="N164" s="10"/>
      <c r="O164" s="49"/>
      <c r="P164" s="142"/>
      <c r="Q164" s="142"/>
      <c r="R164" s="143"/>
      <c r="S164" s="144"/>
      <c r="T164" s="144"/>
      <c r="U164" s="144"/>
      <c r="V164" s="144"/>
      <c r="W164" s="144"/>
      <c r="X164" s="137"/>
      <c r="Y164" s="138"/>
      <c r="Z164" s="50"/>
      <c r="AA164" s="50"/>
      <c r="AB164" s="51"/>
      <c r="AC164" s="51"/>
      <c r="AD164" s="52"/>
      <c r="AE164" s="4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ht="21.75" customHeight="1">
      <c r="A165" s="40"/>
      <c r="B165" s="40"/>
      <c r="C165" s="45"/>
      <c r="D165" s="10"/>
      <c r="E165" s="179"/>
      <c r="F165" s="179"/>
      <c r="G165" s="179"/>
      <c r="H165" s="179"/>
      <c r="I165" s="179"/>
      <c r="J165" s="180"/>
      <c r="K165" s="180"/>
      <c r="L165" s="180"/>
      <c r="M165" s="112"/>
      <c r="N165" s="10"/>
      <c r="O165" s="49"/>
      <c r="P165" s="142"/>
      <c r="Q165" s="142"/>
      <c r="R165" s="143"/>
      <c r="S165" s="144"/>
      <c r="T165" s="144"/>
      <c r="U165" s="144"/>
      <c r="V165" s="144"/>
      <c r="W165" s="144"/>
      <c r="X165" s="137"/>
      <c r="Y165" s="138"/>
      <c r="Z165" s="50"/>
      <c r="AA165" s="50"/>
      <c r="AB165" s="51"/>
      <c r="AC165" s="51"/>
      <c r="AD165" s="52"/>
      <c r="AE165" s="4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ht="21.75" customHeight="1">
      <c r="A166" s="40"/>
      <c r="B166" s="40"/>
      <c r="C166" s="45" t="s">
        <v>370</v>
      </c>
      <c r="D166" s="145"/>
      <c r="E166" s="146"/>
      <c r="F166" s="146"/>
      <c r="G166" s="146"/>
      <c r="H166" s="146"/>
      <c r="I166" s="146"/>
      <c r="J166" s="147"/>
      <c r="K166" s="147"/>
      <c r="L166" s="147"/>
      <c r="M166" s="148"/>
      <c r="N166" s="10"/>
      <c r="O166" s="49"/>
      <c r="P166" s="142"/>
      <c r="Q166" s="142"/>
      <c r="R166" s="143"/>
      <c r="S166" s="144"/>
      <c r="T166" s="144"/>
      <c r="U166" s="144"/>
      <c r="V166" s="144"/>
      <c r="W166" s="144"/>
      <c r="X166" s="137"/>
      <c r="Y166" s="138"/>
      <c r="Z166" s="50"/>
      <c r="AA166" s="50"/>
      <c r="AB166" s="51"/>
      <c r="AC166" s="51"/>
      <c r="AD166" s="52"/>
      <c r="AE166" s="4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ht="21.75" customHeight="1">
      <c r="A167" s="40"/>
      <c r="B167" s="40"/>
      <c r="C167" s="46" t="s">
        <v>62</v>
      </c>
      <c r="D167" s="47" t="s">
        <v>3</v>
      </c>
      <c r="E167" s="192" t="s">
        <v>126</v>
      </c>
      <c r="F167" s="193"/>
      <c r="G167" s="193"/>
      <c r="H167" s="193"/>
      <c r="I167" s="194"/>
      <c r="J167" s="195" t="s">
        <v>375</v>
      </c>
      <c r="K167" s="196"/>
      <c r="L167" s="197"/>
      <c r="M167" s="48" t="s">
        <v>74</v>
      </c>
      <c r="N167" s="10"/>
      <c r="O167" s="49"/>
      <c r="P167" s="142"/>
      <c r="Q167" s="142"/>
      <c r="R167" s="143"/>
      <c r="S167" s="144"/>
      <c r="T167" s="144"/>
      <c r="U167" s="144"/>
      <c r="V167" s="144"/>
      <c r="W167" s="144"/>
      <c r="X167" s="137"/>
      <c r="Y167" s="138"/>
      <c r="Z167" s="50"/>
      <c r="AA167" s="50"/>
      <c r="AB167" s="51"/>
      <c r="AC167" s="51"/>
      <c r="AD167" s="52"/>
      <c r="AE167" s="4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ht="21.75" customHeight="1">
      <c r="A168" s="40"/>
      <c r="B168" s="40"/>
      <c r="C168" s="46" t="s">
        <v>17</v>
      </c>
      <c r="D168" s="47" t="s">
        <v>3</v>
      </c>
      <c r="E168" s="192" t="s">
        <v>41</v>
      </c>
      <c r="F168" s="193"/>
      <c r="G168" s="193"/>
      <c r="H168" s="193"/>
      <c r="I168" s="194"/>
      <c r="J168" s="195" t="s">
        <v>380</v>
      </c>
      <c r="K168" s="196"/>
      <c r="L168" s="197"/>
      <c r="M168" s="48" t="s">
        <v>74</v>
      </c>
      <c r="N168" s="10"/>
      <c r="O168" s="49"/>
      <c r="P168" s="142"/>
      <c r="Q168" s="142"/>
      <c r="R168" s="143"/>
      <c r="S168" s="144"/>
      <c r="T168" s="144"/>
      <c r="U168" s="144"/>
      <c r="V168" s="144"/>
      <c r="W168" s="144"/>
      <c r="X168" s="137"/>
      <c r="Y168" s="138"/>
      <c r="Z168" s="50"/>
      <c r="AA168" s="50"/>
      <c r="AB168" s="51"/>
      <c r="AC168" s="51"/>
      <c r="AD168" s="52"/>
      <c r="AE168" s="4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ht="21.75" customHeight="1">
      <c r="A169" s="40"/>
      <c r="B169" s="40"/>
      <c r="C169" s="46" t="s">
        <v>39</v>
      </c>
      <c r="D169" s="47" t="s">
        <v>3</v>
      </c>
      <c r="E169" s="192" t="s">
        <v>61</v>
      </c>
      <c r="F169" s="193"/>
      <c r="G169" s="193"/>
      <c r="H169" s="193"/>
      <c r="I169" s="194"/>
      <c r="J169" s="195" t="s">
        <v>379</v>
      </c>
      <c r="K169" s="196"/>
      <c r="L169" s="197"/>
      <c r="M169" s="48" t="s">
        <v>74</v>
      </c>
      <c r="N169" s="10"/>
      <c r="O169" s="49"/>
      <c r="P169" s="49"/>
      <c r="Q169" s="49"/>
      <c r="R169" s="49"/>
      <c r="S169" s="10"/>
      <c r="T169" s="10"/>
      <c r="U169" s="10"/>
      <c r="V169" s="10"/>
      <c r="W169" s="10"/>
      <c r="X169" s="50"/>
      <c r="Y169" s="50"/>
      <c r="Z169" s="50"/>
      <c r="AA169" s="50"/>
      <c r="AB169" s="51"/>
      <c r="AC169" s="51"/>
      <c r="AD169" s="52"/>
      <c r="AE169" s="4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ht="21.75" customHeight="1">
      <c r="A170" s="40"/>
      <c r="B170" s="40"/>
      <c r="C170" s="46" t="s">
        <v>57</v>
      </c>
      <c r="D170" s="47" t="s">
        <v>3</v>
      </c>
      <c r="E170" s="202" t="s">
        <v>127</v>
      </c>
      <c r="F170" s="203"/>
      <c r="G170" s="203"/>
      <c r="H170" s="203"/>
      <c r="I170" s="203"/>
      <c r="J170" s="195" t="s">
        <v>390</v>
      </c>
      <c r="K170" s="204"/>
      <c r="L170" s="205"/>
      <c r="M170" s="48" t="s">
        <v>74</v>
      </c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1"/>
      <c r="AC170" s="41"/>
      <c r="AD170" s="43"/>
      <c r="AE170" s="4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ht="21.75" customHeight="1">
      <c r="A171" s="40"/>
      <c r="B171" s="40"/>
      <c r="C171" s="109"/>
      <c r="D171" s="10"/>
      <c r="E171" s="110"/>
      <c r="F171" s="111"/>
      <c r="G171" s="111"/>
      <c r="H171" s="111"/>
      <c r="I171" s="111"/>
      <c r="J171" s="49"/>
      <c r="K171" s="2"/>
      <c r="L171" s="2"/>
      <c r="M171" s="11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1"/>
      <c r="AC171" s="41"/>
      <c r="AD171" s="43"/>
      <c r="AE171" s="4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ht="21.75" customHeight="1">
      <c r="A172" s="40"/>
      <c r="B172" s="40"/>
      <c r="C172" s="45" t="s">
        <v>310</v>
      </c>
      <c r="D172" s="41"/>
      <c r="E172" s="41" t="s">
        <v>0</v>
      </c>
      <c r="F172" s="41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1"/>
      <c r="AC172" s="41"/>
      <c r="AD172" s="43"/>
      <c r="AE172" s="4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ht="21.75" customHeight="1">
      <c r="A173" s="40"/>
      <c r="B173" s="40"/>
      <c r="C173" s="46" t="s">
        <v>106</v>
      </c>
      <c r="D173" s="47" t="s">
        <v>3</v>
      </c>
      <c r="E173" s="192" t="s">
        <v>60</v>
      </c>
      <c r="F173" s="193"/>
      <c r="G173" s="193"/>
      <c r="H173" s="193"/>
      <c r="I173" s="194"/>
      <c r="J173" s="195" t="s">
        <v>316</v>
      </c>
      <c r="K173" s="196"/>
      <c r="L173" s="197"/>
      <c r="M173" s="48" t="s">
        <v>42</v>
      </c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1"/>
      <c r="AC173" s="41"/>
      <c r="AD173" s="43"/>
      <c r="AE173" s="4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ht="21.75" customHeight="1">
      <c r="A174" s="40"/>
      <c r="B174" s="40"/>
      <c r="C174" s="46" t="s">
        <v>61</v>
      </c>
      <c r="D174" s="47" t="s">
        <v>3</v>
      </c>
      <c r="E174" s="192" t="s">
        <v>126</v>
      </c>
      <c r="F174" s="193"/>
      <c r="G174" s="193"/>
      <c r="H174" s="193"/>
      <c r="I174" s="194"/>
      <c r="J174" s="195" t="s">
        <v>317</v>
      </c>
      <c r="K174" s="196"/>
      <c r="L174" s="197"/>
      <c r="M174" s="48" t="s">
        <v>26</v>
      </c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1"/>
      <c r="AC174" s="41"/>
      <c r="AD174" s="43"/>
      <c r="AE174" s="4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ht="21.75" customHeight="1">
      <c r="A175" s="40"/>
      <c r="B175" s="40"/>
      <c r="C175" s="46" t="s">
        <v>57</v>
      </c>
      <c r="D175" s="47" t="s">
        <v>3</v>
      </c>
      <c r="E175" s="192" t="s">
        <v>53</v>
      </c>
      <c r="F175" s="193"/>
      <c r="G175" s="193"/>
      <c r="H175" s="193"/>
      <c r="I175" s="194"/>
      <c r="J175" s="195" t="s">
        <v>318</v>
      </c>
      <c r="K175" s="196"/>
      <c r="L175" s="197"/>
      <c r="M175" s="48" t="s">
        <v>123</v>
      </c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1"/>
      <c r="AC175" s="41"/>
      <c r="AD175" s="43"/>
      <c r="AE175" s="4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ht="21.75" customHeight="1">
      <c r="A176" s="40"/>
      <c r="B176" s="40"/>
      <c r="C176" s="46" t="s">
        <v>39</v>
      </c>
      <c r="D176" s="47" t="s">
        <v>3</v>
      </c>
      <c r="E176" s="202" t="s">
        <v>41</v>
      </c>
      <c r="F176" s="203"/>
      <c r="G176" s="203"/>
      <c r="H176" s="203"/>
      <c r="I176" s="203"/>
      <c r="J176" s="195" t="s">
        <v>324</v>
      </c>
      <c r="K176" s="204"/>
      <c r="L176" s="205"/>
      <c r="M176" s="48" t="s">
        <v>74</v>
      </c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1"/>
      <c r="AC176" s="41"/>
      <c r="AD176" s="43"/>
      <c r="AE176" s="4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ht="21.75" customHeight="1">
      <c r="A177" s="40"/>
      <c r="B177" s="40"/>
      <c r="C177" s="46" t="s">
        <v>62</v>
      </c>
      <c r="D177" s="47" t="s">
        <v>3</v>
      </c>
      <c r="E177" s="202" t="s">
        <v>17</v>
      </c>
      <c r="F177" s="203"/>
      <c r="G177" s="203"/>
      <c r="H177" s="203"/>
      <c r="I177" s="203"/>
      <c r="J177" s="195" t="s">
        <v>325</v>
      </c>
      <c r="K177" s="204"/>
      <c r="L177" s="205"/>
      <c r="M177" s="48" t="s">
        <v>28</v>
      </c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1"/>
      <c r="AC177" s="41"/>
      <c r="AD177" s="43"/>
      <c r="AE177" s="4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ht="21.75" customHeight="1">
      <c r="A178" s="40"/>
      <c r="B178" s="40"/>
      <c r="C178" s="46" t="s">
        <v>51</v>
      </c>
      <c r="D178" s="47" t="s">
        <v>3</v>
      </c>
      <c r="E178" s="202" t="s">
        <v>127</v>
      </c>
      <c r="F178" s="203"/>
      <c r="G178" s="203"/>
      <c r="H178" s="203"/>
      <c r="I178" s="203"/>
      <c r="J178" s="195" t="s">
        <v>337</v>
      </c>
      <c r="K178" s="204"/>
      <c r="L178" s="205"/>
      <c r="M178" s="48" t="s">
        <v>74</v>
      </c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1"/>
      <c r="AC178" s="41"/>
      <c r="AD178" s="43"/>
      <c r="AE178" s="4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ht="21.75" customHeight="1">
      <c r="A179" s="40"/>
      <c r="B179" s="40"/>
      <c r="C179" s="109"/>
      <c r="D179" s="10"/>
      <c r="E179" s="110"/>
      <c r="F179" s="111"/>
      <c r="G179" s="111"/>
      <c r="H179" s="111"/>
      <c r="I179" s="111"/>
      <c r="J179" s="49"/>
      <c r="K179" s="2"/>
      <c r="L179" s="2"/>
      <c r="M179" s="11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1"/>
      <c r="AC179" s="41"/>
      <c r="AD179" s="43"/>
      <c r="AE179" s="4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ht="21.75" customHeight="1">
      <c r="A180" s="40"/>
      <c r="B180" s="40"/>
      <c r="C180" s="45" t="s">
        <v>230</v>
      </c>
      <c r="D180" s="41"/>
      <c r="E180" s="41" t="s">
        <v>0</v>
      </c>
      <c r="F180" s="41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1"/>
      <c r="AC180" s="41"/>
      <c r="AD180" s="43"/>
      <c r="AE180" s="4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ht="21.75" customHeight="1">
      <c r="A181" s="40"/>
      <c r="B181" s="40"/>
      <c r="C181" s="46" t="s">
        <v>62</v>
      </c>
      <c r="D181" s="47" t="s">
        <v>3</v>
      </c>
      <c r="E181" s="192" t="s">
        <v>53</v>
      </c>
      <c r="F181" s="193"/>
      <c r="G181" s="193"/>
      <c r="H181" s="193"/>
      <c r="I181" s="194"/>
      <c r="J181" s="195" t="s">
        <v>281</v>
      </c>
      <c r="K181" s="196"/>
      <c r="L181" s="197"/>
      <c r="M181" s="48" t="s">
        <v>74</v>
      </c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1"/>
      <c r="AC181" s="41"/>
      <c r="AD181" s="43"/>
      <c r="AE181" s="4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ht="21.75" customHeight="1">
      <c r="A182" s="40"/>
      <c r="B182" s="40"/>
      <c r="C182" s="46" t="s">
        <v>17</v>
      </c>
      <c r="D182" s="47" t="s">
        <v>3</v>
      </c>
      <c r="E182" s="192" t="s">
        <v>51</v>
      </c>
      <c r="F182" s="193"/>
      <c r="G182" s="193"/>
      <c r="H182" s="193"/>
      <c r="I182" s="194"/>
      <c r="J182" s="195" t="s">
        <v>282</v>
      </c>
      <c r="K182" s="196"/>
      <c r="L182" s="197"/>
      <c r="M182" s="48" t="s">
        <v>42</v>
      </c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1"/>
      <c r="AC182" s="41"/>
      <c r="AD182" s="43"/>
      <c r="AE182" s="4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ht="21.75" customHeight="1">
      <c r="A183" s="40"/>
      <c r="B183" s="40"/>
      <c r="C183" s="46" t="s">
        <v>126</v>
      </c>
      <c r="D183" s="47" t="s">
        <v>3</v>
      </c>
      <c r="E183" s="192" t="s">
        <v>60</v>
      </c>
      <c r="F183" s="193"/>
      <c r="G183" s="193"/>
      <c r="H183" s="193"/>
      <c r="I183" s="194"/>
      <c r="J183" s="195" t="s">
        <v>280</v>
      </c>
      <c r="K183" s="196"/>
      <c r="L183" s="197"/>
      <c r="M183" s="48" t="s">
        <v>42</v>
      </c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1"/>
      <c r="AC183" s="41"/>
      <c r="AD183" s="43"/>
      <c r="AE183" s="4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ht="21.75" customHeight="1">
      <c r="A184" s="40"/>
      <c r="B184" s="40"/>
      <c r="C184" s="46" t="s">
        <v>106</v>
      </c>
      <c r="D184" s="47" t="s">
        <v>3</v>
      </c>
      <c r="E184" s="202" t="s">
        <v>41</v>
      </c>
      <c r="F184" s="203"/>
      <c r="G184" s="203"/>
      <c r="H184" s="203"/>
      <c r="I184" s="203"/>
      <c r="J184" s="195" t="s">
        <v>294</v>
      </c>
      <c r="K184" s="204"/>
      <c r="L184" s="205"/>
      <c r="M184" s="48" t="s">
        <v>74</v>
      </c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1"/>
      <c r="AC184" s="41"/>
      <c r="AD184" s="43"/>
      <c r="AE184" s="4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ht="21.75" customHeight="1">
      <c r="A185" s="40"/>
      <c r="B185" s="40"/>
      <c r="C185" s="46" t="s">
        <v>39</v>
      </c>
      <c r="D185" s="47" t="s">
        <v>3</v>
      </c>
      <c r="E185" s="202" t="s">
        <v>57</v>
      </c>
      <c r="F185" s="203"/>
      <c r="G185" s="203"/>
      <c r="H185" s="203"/>
      <c r="I185" s="203"/>
      <c r="J185" s="195" t="s">
        <v>292</v>
      </c>
      <c r="K185" s="204"/>
      <c r="L185" s="205"/>
      <c r="M185" s="48" t="s">
        <v>42</v>
      </c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1"/>
      <c r="AC185" s="41"/>
      <c r="AD185" s="43"/>
      <c r="AE185" s="4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ht="21.75" customHeight="1">
      <c r="A186" s="40"/>
      <c r="B186" s="40"/>
      <c r="C186" s="46" t="s">
        <v>61</v>
      </c>
      <c r="D186" s="47" t="s">
        <v>3</v>
      </c>
      <c r="E186" s="202" t="s">
        <v>127</v>
      </c>
      <c r="F186" s="203"/>
      <c r="G186" s="203"/>
      <c r="H186" s="203"/>
      <c r="I186" s="203"/>
      <c r="J186" s="195" t="s">
        <v>293</v>
      </c>
      <c r="K186" s="204"/>
      <c r="L186" s="205"/>
      <c r="M186" s="48" t="s">
        <v>42</v>
      </c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1"/>
      <c r="AC186" s="41"/>
      <c r="AD186" s="43"/>
      <c r="AE186" s="4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ht="21.75" customHeight="1">
      <c r="A187" s="40"/>
      <c r="B187" s="40"/>
      <c r="C187" s="109"/>
      <c r="D187" s="10"/>
      <c r="E187" s="110"/>
      <c r="F187" s="110"/>
      <c r="G187" s="110"/>
      <c r="H187" s="110"/>
      <c r="I187" s="110"/>
      <c r="J187" s="49"/>
      <c r="K187" s="49"/>
      <c r="L187" s="49"/>
      <c r="M187" s="11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1"/>
      <c r="AC187" s="41"/>
      <c r="AD187" s="43"/>
      <c r="AE187" s="4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ht="21.75" customHeight="1">
      <c r="A188" s="40"/>
      <c r="B188" s="40"/>
      <c r="C188" s="45" t="s">
        <v>231</v>
      </c>
      <c r="D188" s="41"/>
      <c r="E188" s="41" t="s">
        <v>0</v>
      </c>
      <c r="F188" s="41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1"/>
      <c r="AC188" s="41"/>
      <c r="AD188" s="43"/>
      <c r="AE188" s="4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ht="21.75" customHeight="1">
      <c r="A189" s="56"/>
      <c r="B189" s="56"/>
      <c r="C189" s="46" t="s">
        <v>53</v>
      </c>
      <c r="D189" s="47" t="s">
        <v>3</v>
      </c>
      <c r="E189" s="192" t="s">
        <v>61</v>
      </c>
      <c r="F189" s="193"/>
      <c r="G189" s="193"/>
      <c r="H189" s="193"/>
      <c r="I189" s="194"/>
      <c r="J189" s="195" t="s">
        <v>235</v>
      </c>
      <c r="K189" s="196"/>
      <c r="L189" s="197"/>
      <c r="M189" s="48" t="s">
        <v>74</v>
      </c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61"/>
      <c r="AC189" s="61"/>
      <c r="AD189" s="70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ht="23.25">
      <c r="A190" s="75"/>
      <c r="B190" s="75"/>
      <c r="C190" s="46" t="s">
        <v>17</v>
      </c>
      <c r="D190" s="47" t="s">
        <v>3</v>
      </c>
      <c r="E190" s="192" t="s">
        <v>60</v>
      </c>
      <c r="F190" s="193"/>
      <c r="G190" s="193"/>
      <c r="H190" s="193"/>
      <c r="I190" s="194"/>
      <c r="J190" s="195" t="s">
        <v>236</v>
      </c>
      <c r="K190" s="196"/>
      <c r="L190" s="197"/>
      <c r="M190" s="48" t="s">
        <v>74</v>
      </c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ht="23.25">
      <c r="A191" s="75"/>
      <c r="B191" s="75"/>
      <c r="C191" s="46" t="s">
        <v>105</v>
      </c>
      <c r="D191" s="47" t="s">
        <v>3</v>
      </c>
      <c r="E191" s="192" t="s">
        <v>41</v>
      </c>
      <c r="F191" s="193"/>
      <c r="G191" s="193"/>
      <c r="H191" s="193"/>
      <c r="I191" s="194"/>
      <c r="J191" s="195" t="s">
        <v>251</v>
      </c>
      <c r="K191" s="196"/>
      <c r="L191" s="197"/>
      <c r="M191" s="48" t="s">
        <v>26</v>
      </c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8"/>
      <c r="AC191" s="79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ht="23.25">
      <c r="A192" s="75"/>
      <c r="B192" s="75"/>
      <c r="C192" s="46" t="s">
        <v>106</v>
      </c>
      <c r="D192" s="47" t="s">
        <v>3</v>
      </c>
      <c r="E192" s="192" t="s">
        <v>62</v>
      </c>
      <c r="F192" s="193"/>
      <c r="G192" s="193"/>
      <c r="H192" s="193"/>
      <c r="I192" s="194"/>
      <c r="J192" s="195" t="s">
        <v>253</v>
      </c>
      <c r="K192" s="196"/>
      <c r="L192" s="197"/>
      <c r="M192" s="48" t="s">
        <v>74</v>
      </c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8"/>
      <c r="AC192" s="79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ht="23.25">
      <c r="A193" s="78"/>
      <c r="B193" s="78"/>
      <c r="C193" s="46" t="s">
        <v>39</v>
      </c>
      <c r="D193" s="47" t="s">
        <v>3</v>
      </c>
      <c r="E193" s="192" t="s">
        <v>51</v>
      </c>
      <c r="F193" s="193"/>
      <c r="G193" s="193"/>
      <c r="H193" s="193"/>
      <c r="I193" s="194"/>
      <c r="J193" s="195" t="s">
        <v>252</v>
      </c>
      <c r="K193" s="196"/>
      <c r="L193" s="197"/>
      <c r="M193" s="48" t="s">
        <v>26</v>
      </c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8"/>
      <c r="AC193" s="79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ht="15">
      <c r="A194" s="78"/>
      <c r="B194" s="78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8"/>
      <c r="AC194" s="79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ht="23.25">
      <c r="A195" s="78"/>
      <c r="B195" s="78"/>
      <c r="C195" s="45" t="s">
        <v>124</v>
      </c>
      <c r="D195" s="41"/>
      <c r="E195" s="41" t="s">
        <v>0</v>
      </c>
      <c r="F195" s="41"/>
      <c r="G195" s="42"/>
      <c r="H195" s="42"/>
      <c r="I195" s="42"/>
      <c r="J195" s="42"/>
      <c r="K195" s="42"/>
      <c r="L195" s="42"/>
      <c r="M195" s="42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8"/>
      <c r="AC195" s="79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ht="23.25">
      <c r="A196" s="76"/>
      <c r="B196" s="76"/>
      <c r="C196" s="46" t="s">
        <v>39</v>
      </c>
      <c r="D196" s="47" t="s">
        <v>3</v>
      </c>
      <c r="E196" s="192" t="s">
        <v>60</v>
      </c>
      <c r="F196" s="193"/>
      <c r="G196" s="193"/>
      <c r="H196" s="193"/>
      <c r="I196" s="194"/>
      <c r="J196" s="195" t="s">
        <v>148</v>
      </c>
      <c r="K196" s="196"/>
      <c r="L196" s="197"/>
      <c r="M196" s="48" t="s">
        <v>42</v>
      </c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ht="23.25">
      <c r="A197" s="4"/>
      <c r="B197" s="4"/>
      <c r="C197" s="46" t="s">
        <v>51</v>
      </c>
      <c r="D197" s="47" t="s">
        <v>3</v>
      </c>
      <c r="E197" s="192" t="s">
        <v>126</v>
      </c>
      <c r="F197" s="193"/>
      <c r="G197" s="193"/>
      <c r="H197" s="193"/>
      <c r="I197" s="194"/>
      <c r="J197" s="195" t="s">
        <v>170</v>
      </c>
      <c r="K197" s="196"/>
      <c r="L197" s="197"/>
      <c r="M197" s="48" t="s">
        <v>28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ht="23.25">
      <c r="A198" s="4"/>
      <c r="B198" s="4"/>
      <c r="C198" s="46" t="s">
        <v>62</v>
      </c>
      <c r="D198" s="47" t="s">
        <v>3</v>
      </c>
      <c r="E198" s="192" t="s">
        <v>127</v>
      </c>
      <c r="F198" s="193"/>
      <c r="G198" s="193"/>
      <c r="H198" s="193"/>
      <c r="I198" s="194"/>
      <c r="J198" s="195" t="s">
        <v>143</v>
      </c>
      <c r="K198" s="196"/>
      <c r="L198" s="197"/>
      <c r="M198" s="48" t="s">
        <v>74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ht="23.25">
      <c r="A199" s="4"/>
      <c r="B199" s="4"/>
      <c r="C199" s="46" t="s">
        <v>106</v>
      </c>
      <c r="D199" s="47" t="s">
        <v>3</v>
      </c>
      <c r="E199" s="192" t="s">
        <v>57</v>
      </c>
      <c r="F199" s="193"/>
      <c r="G199" s="193"/>
      <c r="H199" s="193"/>
      <c r="I199" s="194"/>
      <c r="J199" s="195" t="s">
        <v>142</v>
      </c>
      <c r="K199" s="196"/>
      <c r="L199" s="197"/>
      <c r="M199" s="48" t="s">
        <v>28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ht="23.25">
      <c r="A200" s="4"/>
      <c r="B200" s="4"/>
      <c r="C200" s="46" t="s">
        <v>41</v>
      </c>
      <c r="D200" s="47" t="s">
        <v>3</v>
      </c>
      <c r="E200" s="192" t="s">
        <v>53</v>
      </c>
      <c r="F200" s="193"/>
      <c r="G200" s="193"/>
      <c r="H200" s="193"/>
      <c r="I200" s="194"/>
      <c r="J200" s="195" t="s">
        <v>139</v>
      </c>
      <c r="K200" s="196"/>
      <c r="L200" s="197"/>
      <c r="M200" s="48" t="s">
        <v>42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</sheetData>
  <mergeCells count="278">
    <mergeCell ref="E24:I24"/>
    <mergeCell ref="J24:L24"/>
    <mergeCell ref="E35:I35"/>
    <mergeCell ref="J35:L35"/>
    <mergeCell ref="E28:I28"/>
    <mergeCell ref="J28:L28"/>
    <mergeCell ref="E29:I29"/>
    <mergeCell ref="J29:L29"/>
    <mergeCell ref="E30:I30"/>
    <mergeCell ref="J30:L30"/>
    <mergeCell ref="E33:I33"/>
    <mergeCell ref="J33:L33"/>
    <mergeCell ref="E34:I34"/>
    <mergeCell ref="J34:L34"/>
    <mergeCell ref="E38:I38"/>
    <mergeCell ref="J38:L38"/>
    <mergeCell ref="E36:I36"/>
    <mergeCell ref="J36:L36"/>
    <mergeCell ref="E37:I37"/>
    <mergeCell ref="J37:L37"/>
    <mergeCell ref="E25:I25"/>
    <mergeCell ref="J25:L25"/>
    <mergeCell ref="E27:I27"/>
    <mergeCell ref="J27:L27"/>
    <mergeCell ref="E53:I53"/>
    <mergeCell ref="J53:L53"/>
    <mergeCell ref="E54:I54"/>
    <mergeCell ref="J54:L54"/>
    <mergeCell ref="E60:I60"/>
    <mergeCell ref="J60:L60"/>
    <mergeCell ref="E61:I61"/>
    <mergeCell ref="J61:L61"/>
    <mergeCell ref="E83:I83"/>
    <mergeCell ref="J83:L83"/>
    <mergeCell ref="E99:I99"/>
    <mergeCell ref="J99:L99"/>
    <mergeCell ref="E97:I97"/>
    <mergeCell ref="J97:L97"/>
    <mergeCell ref="E98:I98"/>
    <mergeCell ref="J98:L98"/>
    <mergeCell ref="E95:I95"/>
    <mergeCell ref="J95:L95"/>
    <mergeCell ref="E96:I96"/>
    <mergeCell ref="J96:L96"/>
    <mergeCell ref="E129:I129"/>
    <mergeCell ref="J129:L129"/>
    <mergeCell ref="E113:I113"/>
    <mergeCell ref="J113:L113"/>
    <mergeCell ref="E114:I114"/>
    <mergeCell ref="J114:L114"/>
    <mergeCell ref="E115:I115"/>
    <mergeCell ref="J115:L115"/>
    <mergeCell ref="E116:I116"/>
    <mergeCell ref="J116:L116"/>
    <mergeCell ref="E128:I128"/>
    <mergeCell ref="J128:L128"/>
    <mergeCell ref="E133:I133"/>
    <mergeCell ref="J133:L133"/>
    <mergeCell ref="E134:I134"/>
    <mergeCell ref="J134:L134"/>
    <mergeCell ref="E135:I135"/>
    <mergeCell ref="J135:L135"/>
    <mergeCell ref="E141:I141"/>
    <mergeCell ref="J141:L141"/>
    <mergeCell ref="E139:I139"/>
    <mergeCell ref="J139:L139"/>
    <mergeCell ref="E140:I140"/>
    <mergeCell ref="J140:L140"/>
    <mergeCell ref="E138:I138"/>
    <mergeCell ref="J138:L138"/>
    <mergeCell ref="E145:I145"/>
    <mergeCell ref="J145:L145"/>
    <mergeCell ref="E142:I142"/>
    <mergeCell ref="J142:L142"/>
    <mergeCell ref="E152:I152"/>
    <mergeCell ref="J152:L152"/>
    <mergeCell ref="E149:I149"/>
    <mergeCell ref="J146:L146"/>
    <mergeCell ref="J147:L147"/>
    <mergeCell ref="J148:L148"/>
    <mergeCell ref="J149:L149"/>
    <mergeCell ref="E146:I146"/>
    <mergeCell ref="E147:I147"/>
    <mergeCell ref="E148:I148"/>
    <mergeCell ref="E153:I153"/>
    <mergeCell ref="J153:L153"/>
    <mergeCell ref="E157:I157"/>
    <mergeCell ref="J157:L157"/>
    <mergeCell ref="E154:I154"/>
    <mergeCell ref="J154:L154"/>
    <mergeCell ref="E155:I155"/>
    <mergeCell ref="J155:L155"/>
    <mergeCell ref="E156:I156"/>
    <mergeCell ref="J156:L156"/>
    <mergeCell ref="E162:I162"/>
    <mergeCell ref="J162:L162"/>
    <mergeCell ref="E165:I165"/>
    <mergeCell ref="J165:L165"/>
    <mergeCell ref="E163:I163"/>
    <mergeCell ref="J163:L163"/>
    <mergeCell ref="E164:I164"/>
    <mergeCell ref="J164:L164"/>
    <mergeCell ref="E160:I160"/>
    <mergeCell ref="J160:L160"/>
    <mergeCell ref="E161:I161"/>
    <mergeCell ref="J161:L161"/>
    <mergeCell ref="E167:I167"/>
    <mergeCell ref="J167:L167"/>
    <mergeCell ref="E168:I168"/>
    <mergeCell ref="J168:L168"/>
    <mergeCell ref="E200:I200"/>
    <mergeCell ref="J200:L200"/>
    <mergeCell ref="E198:I198"/>
    <mergeCell ref="J198:L198"/>
    <mergeCell ref="E199:I199"/>
    <mergeCell ref="J199:L199"/>
    <mergeCell ref="E196:I196"/>
    <mergeCell ref="J196:L196"/>
    <mergeCell ref="E197:I197"/>
    <mergeCell ref="J197:L197"/>
    <mergeCell ref="AF3:AP3"/>
    <mergeCell ref="E123:I123"/>
    <mergeCell ref="J123:L123"/>
    <mergeCell ref="E124:I124"/>
    <mergeCell ref="J124:L124"/>
    <mergeCell ref="S18:W18"/>
    <mergeCell ref="P21:R21"/>
    <mergeCell ref="S21:W21"/>
    <mergeCell ref="E112:I112"/>
    <mergeCell ref="J112:L112"/>
    <mergeCell ref="C1:O1"/>
    <mergeCell ref="A2:P2"/>
    <mergeCell ref="E122:I122"/>
    <mergeCell ref="J122:L122"/>
    <mergeCell ref="A16:P16"/>
    <mergeCell ref="J120:L120"/>
    <mergeCell ref="E120:I120"/>
    <mergeCell ref="E121:I121"/>
    <mergeCell ref="J121:L121"/>
    <mergeCell ref="P18:R18"/>
    <mergeCell ref="P24:W24"/>
    <mergeCell ref="P27:W27"/>
    <mergeCell ref="E189:I189"/>
    <mergeCell ref="J189:L189"/>
    <mergeCell ref="J169:L169"/>
    <mergeCell ref="J170:L170"/>
    <mergeCell ref="E182:I182"/>
    <mergeCell ref="J182:L182"/>
    <mergeCell ref="E169:I169"/>
    <mergeCell ref="E170:I170"/>
    <mergeCell ref="E181:I181"/>
    <mergeCell ref="J181:L181"/>
    <mergeCell ref="E186:I186"/>
    <mergeCell ref="J186:L186"/>
    <mergeCell ref="E184:I184"/>
    <mergeCell ref="J184:L184"/>
    <mergeCell ref="E185:I185"/>
    <mergeCell ref="J185:L185"/>
    <mergeCell ref="E183:I183"/>
    <mergeCell ref="J183:L183"/>
    <mergeCell ref="E190:I190"/>
    <mergeCell ref="J190:L190"/>
    <mergeCell ref="E193:I193"/>
    <mergeCell ref="J193:L193"/>
    <mergeCell ref="E191:I191"/>
    <mergeCell ref="J191:L191"/>
    <mergeCell ref="E192:I192"/>
    <mergeCell ref="J192:L192"/>
    <mergeCell ref="E173:I173"/>
    <mergeCell ref="J173:L173"/>
    <mergeCell ref="E174:I174"/>
    <mergeCell ref="J174:L174"/>
    <mergeCell ref="E175:I175"/>
    <mergeCell ref="J175:L175"/>
    <mergeCell ref="E178:I178"/>
    <mergeCell ref="J178:L178"/>
    <mergeCell ref="E176:I176"/>
    <mergeCell ref="J176:L176"/>
    <mergeCell ref="E177:I177"/>
    <mergeCell ref="J177:L177"/>
    <mergeCell ref="E132:I132"/>
    <mergeCell ref="J132:L132"/>
    <mergeCell ref="E109:I109"/>
    <mergeCell ref="J109:L109"/>
    <mergeCell ref="E131:I131"/>
    <mergeCell ref="J131:L131"/>
    <mergeCell ref="E125:I125"/>
    <mergeCell ref="J125:L125"/>
    <mergeCell ref="E130:I130"/>
    <mergeCell ref="J130:L130"/>
    <mergeCell ref="E108:I108"/>
    <mergeCell ref="J108:L108"/>
    <mergeCell ref="E18:I18"/>
    <mergeCell ref="J18:L18"/>
    <mergeCell ref="E20:I20"/>
    <mergeCell ref="J20:L20"/>
    <mergeCell ref="E106:I106"/>
    <mergeCell ref="J106:L106"/>
    <mergeCell ref="E107:I107"/>
    <mergeCell ref="J107:L107"/>
    <mergeCell ref="E22:I22"/>
    <mergeCell ref="J22:L22"/>
    <mergeCell ref="E105:I105"/>
    <mergeCell ref="J105:L105"/>
    <mergeCell ref="E102:I102"/>
    <mergeCell ref="J102:L102"/>
    <mergeCell ref="E94:I94"/>
    <mergeCell ref="J94:L94"/>
    <mergeCell ref="E91:I91"/>
    <mergeCell ref="J91:L91"/>
    <mergeCell ref="E19:I19"/>
    <mergeCell ref="J19:L19"/>
    <mergeCell ref="E21:I21"/>
    <mergeCell ref="J21:L21"/>
    <mergeCell ref="E79:I79"/>
    <mergeCell ref="J79:L79"/>
    <mergeCell ref="E88:I88"/>
    <mergeCell ref="J88:L88"/>
    <mergeCell ref="E80:I80"/>
    <mergeCell ref="J80:L80"/>
    <mergeCell ref="E81:I81"/>
    <mergeCell ref="J81:L81"/>
    <mergeCell ref="E82:I82"/>
    <mergeCell ref="J82:L82"/>
    <mergeCell ref="E90:I90"/>
    <mergeCell ref="J90:L90"/>
    <mergeCell ref="E86:I86"/>
    <mergeCell ref="J86:L86"/>
    <mergeCell ref="E87:I87"/>
    <mergeCell ref="J87:L87"/>
    <mergeCell ref="E89:I89"/>
    <mergeCell ref="J89:L89"/>
    <mergeCell ref="E57:I57"/>
    <mergeCell ref="J57:L57"/>
    <mergeCell ref="E49:I49"/>
    <mergeCell ref="J49:L49"/>
    <mergeCell ref="E50:I50"/>
    <mergeCell ref="J50:L50"/>
    <mergeCell ref="E51:I51"/>
    <mergeCell ref="J51:L51"/>
    <mergeCell ref="E52:I52"/>
    <mergeCell ref="J52:L52"/>
    <mergeCell ref="E41:I41"/>
    <mergeCell ref="J41:L41"/>
    <mergeCell ref="E70:I70"/>
    <mergeCell ref="J70:L70"/>
    <mergeCell ref="E69:I69"/>
    <mergeCell ref="J69:L69"/>
    <mergeCell ref="E42:I42"/>
    <mergeCell ref="J42:L42"/>
    <mergeCell ref="E43:I43"/>
    <mergeCell ref="J43:L43"/>
    <mergeCell ref="E76:I76"/>
    <mergeCell ref="J76:L76"/>
    <mergeCell ref="E65:I65"/>
    <mergeCell ref="J65:L65"/>
    <mergeCell ref="E73:I73"/>
    <mergeCell ref="J73:L73"/>
    <mergeCell ref="E71:I71"/>
    <mergeCell ref="J71:L71"/>
    <mergeCell ref="E72:I72"/>
    <mergeCell ref="J72:L72"/>
    <mergeCell ref="E23:I23"/>
    <mergeCell ref="J23:L23"/>
    <mergeCell ref="E66:I66"/>
    <mergeCell ref="J66:L66"/>
    <mergeCell ref="E58:I58"/>
    <mergeCell ref="J58:L58"/>
    <mergeCell ref="E59:I59"/>
    <mergeCell ref="J59:L59"/>
    <mergeCell ref="E64:I64"/>
    <mergeCell ref="J64:L64"/>
    <mergeCell ref="E46:I46"/>
    <mergeCell ref="J46:L46"/>
    <mergeCell ref="E44:I44"/>
    <mergeCell ref="J44:L44"/>
    <mergeCell ref="E45:I45"/>
    <mergeCell ref="J45:L45"/>
  </mergeCells>
  <printOptions/>
  <pageMargins left="0.5" right="0.17" top="0.44" bottom="0.42" header="0.4" footer="0.42"/>
  <pageSetup fitToHeight="1" fitToWidth="1"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P167"/>
  <sheetViews>
    <sheetView zoomScale="75" zoomScaleNormal="75" workbookViewId="0" topLeftCell="A1">
      <selection activeCell="C17" sqref="C17"/>
    </sheetView>
  </sheetViews>
  <sheetFormatPr defaultColWidth="11.421875" defaultRowHeight="12.75"/>
  <cols>
    <col min="1" max="1" width="6.28125" style="0" customWidth="1"/>
    <col min="2" max="2" width="1.8515625" style="0" customWidth="1"/>
    <col min="3" max="3" width="30.8515625" style="0" customWidth="1"/>
    <col min="4" max="4" width="6.710937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23.28125" style="0" customWidth="1"/>
    <col min="18" max="18" width="11.28125" style="0" customWidth="1"/>
    <col min="19" max="19" width="10.7109375" style="0" customWidth="1"/>
    <col min="20" max="20" width="7.421875" style="0" customWidth="1"/>
    <col min="21" max="21" width="2.28125" style="0" customWidth="1"/>
    <col min="22" max="22" width="2.57421875" style="0" customWidth="1"/>
    <col min="23" max="23" width="5.8515625" style="0" customWidth="1"/>
    <col min="25" max="25" width="14.00390625" style="0" customWidth="1"/>
    <col min="26" max="26" width="12.28125" style="0" customWidth="1"/>
    <col min="27" max="27" width="1.8515625" style="0" customWidth="1"/>
    <col min="28" max="28" width="12.140625" style="0" customWidth="1"/>
    <col min="29" max="29" width="4.00390625" style="0" customWidth="1"/>
    <col min="30" max="30" width="11.140625" style="0" customWidth="1"/>
    <col min="31" max="31" width="7.7109375" style="0" customWidth="1"/>
    <col min="32" max="16384" width="9.140625" style="0" customWidth="1"/>
  </cols>
  <sheetData>
    <row r="1" spans="1:42" ht="39.75" customHeight="1">
      <c r="A1" s="1" t="s">
        <v>0</v>
      </c>
      <c r="B1" s="1"/>
      <c r="C1" s="206" t="s">
        <v>701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8" customHeight="1">
      <c r="A2" s="182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0</v>
      </c>
      <c r="AC2" s="7" t="s">
        <v>0</v>
      </c>
      <c r="AD2" s="6" t="s">
        <v>0</v>
      </c>
      <c r="AE2" s="8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32.25" customHeight="1">
      <c r="A3" s="9">
        <v>1</v>
      </c>
      <c r="B3" s="9"/>
      <c r="C3" s="27" t="s">
        <v>132</v>
      </c>
      <c r="D3" s="39"/>
      <c r="E3" s="13">
        <v>18</v>
      </c>
      <c r="F3" s="13"/>
      <c r="G3" s="13">
        <v>13</v>
      </c>
      <c r="H3" s="13">
        <v>2</v>
      </c>
      <c r="I3" s="13">
        <v>3</v>
      </c>
      <c r="J3" s="13"/>
      <c r="K3" s="12">
        <v>22800</v>
      </c>
      <c r="L3" s="12"/>
      <c r="M3" s="23">
        <f>K3/162</f>
        <v>140.74074074074073</v>
      </c>
      <c r="N3" s="12"/>
      <c r="O3" s="29">
        <v>56</v>
      </c>
      <c r="P3" s="17"/>
      <c r="Q3" s="82" t="s">
        <v>0</v>
      </c>
      <c r="R3" s="82"/>
      <c r="S3" s="83"/>
      <c r="T3" s="15"/>
      <c r="U3" s="11"/>
      <c r="V3" s="11"/>
      <c r="W3" s="84"/>
      <c r="X3" s="17"/>
      <c r="Y3" s="17"/>
      <c r="Z3" s="17"/>
      <c r="AA3" s="17"/>
      <c r="AB3" s="18"/>
      <c r="AC3" s="19"/>
      <c r="AD3" s="20"/>
      <c r="AE3" s="21"/>
      <c r="AF3" s="170" t="s">
        <v>0</v>
      </c>
      <c r="AG3" s="171"/>
      <c r="AH3" s="171"/>
      <c r="AI3" s="171"/>
      <c r="AJ3" s="171"/>
      <c r="AK3" s="171"/>
      <c r="AL3" s="171"/>
      <c r="AM3" s="171"/>
      <c r="AN3" s="171"/>
      <c r="AO3" s="171"/>
      <c r="AP3" s="171"/>
    </row>
    <row r="4" spans="1:42" ht="27.75">
      <c r="A4" s="26">
        <v>2</v>
      </c>
      <c r="B4" s="26"/>
      <c r="C4" s="33" t="s">
        <v>131</v>
      </c>
      <c r="D4" s="81"/>
      <c r="E4" s="34">
        <v>18</v>
      </c>
      <c r="F4" s="34"/>
      <c r="G4" s="34">
        <v>13</v>
      </c>
      <c r="H4" s="34">
        <v>2</v>
      </c>
      <c r="I4" s="34">
        <v>3</v>
      </c>
      <c r="J4" s="34"/>
      <c r="K4" s="35">
        <v>20715</v>
      </c>
      <c r="L4" s="35"/>
      <c r="M4" s="36">
        <f>K4/153</f>
        <v>135.3921568627451</v>
      </c>
      <c r="N4" s="35"/>
      <c r="O4" s="37">
        <v>49</v>
      </c>
      <c r="P4" s="12"/>
      <c r="Q4" s="13" t="s">
        <v>30</v>
      </c>
      <c r="R4" s="13"/>
      <c r="S4" s="15"/>
      <c r="T4" s="15"/>
      <c r="U4" s="23"/>
      <c r="V4" s="23"/>
      <c r="W4" s="84"/>
      <c r="X4" s="13"/>
      <c r="Y4" s="12"/>
      <c r="Z4" s="12"/>
      <c r="AA4" s="12"/>
      <c r="AB4" s="13"/>
      <c r="AC4" s="24"/>
      <c r="AD4" s="20"/>
      <c r="AE4" s="25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27.75">
      <c r="A5" s="22">
        <v>3</v>
      </c>
      <c r="B5" s="22"/>
      <c r="C5" s="27" t="s">
        <v>59</v>
      </c>
      <c r="D5" s="39"/>
      <c r="E5" s="13">
        <v>18</v>
      </c>
      <c r="F5" s="13"/>
      <c r="G5" s="13">
        <v>12</v>
      </c>
      <c r="H5" s="13">
        <v>1</v>
      </c>
      <c r="I5" s="13">
        <v>5</v>
      </c>
      <c r="J5" s="13"/>
      <c r="K5" s="12">
        <v>19170</v>
      </c>
      <c r="L5" s="12"/>
      <c r="M5" s="23">
        <f>K5/153</f>
        <v>125.29411764705883</v>
      </c>
      <c r="N5" s="12"/>
      <c r="O5" s="29">
        <v>43</v>
      </c>
      <c r="P5" s="12"/>
      <c r="Q5" s="13" t="s">
        <v>0</v>
      </c>
      <c r="R5" s="13" t="s">
        <v>0</v>
      </c>
      <c r="S5" s="15"/>
      <c r="T5" s="15"/>
      <c r="U5" s="23"/>
      <c r="V5" s="23"/>
      <c r="W5" s="84"/>
      <c r="X5" s="13"/>
      <c r="Y5" s="12"/>
      <c r="Z5" s="12"/>
      <c r="AA5" s="12"/>
      <c r="AB5" s="13"/>
      <c r="AC5" s="24"/>
      <c r="AD5" s="20"/>
      <c r="AE5" s="25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27.75">
      <c r="A6" s="22">
        <v>4</v>
      </c>
      <c r="B6" s="22"/>
      <c r="C6" s="27" t="s">
        <v>136</v>
      </c>
      <c r="D6" s="39"/>
      <c r="E6" s="13">
        <v>18</v>
      </c>
      <c r="F6" s="13"/>
      <c r="G6" s="13">
        <v>10</v>
      </c>
      <c r="H6" s="13">
        <v>2</v>
      </c>
      <c r="I6" s="13">
        <v>6</v>
      </c>
      <c r="J6" s="13"/>
      <c r="K6" s="12">
        <v>20099</v>
      </c>
      <c r="L6" s="12"/>
      <c r="M6" s="23">
        <f>K6/162</f>
        <v>124.0679012345679</v>
      </c>
      <c r="N6" s="12"/>
      <c r="O6" s="29">
        <v>42</v>
      </c>
      <c r="P6" s="12"/>
      <c r="Q6" s="28"/>
      <c r="R6" s="28"/>
      <c r="S6" s="15"/>
      <c r="T6" s="15"/>
      <c r="U6" s="23"/>
      <c r="V6" s="23"/>
      <c r="W6" s="84"/>
      <c r="X6" s="28"/>
      <c r="Y6" s="12"/>
      <c r="Z6" s="12"/>
      <c r="AA6" s="12"/>
      <c r="AB6" s="28"/>
      <c r="AC6" s="30"/>
      <c r="AD6" s="20"/>
      <c r="AE6" s="3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.75">
      <c r="A7" s="22">
        <v>5</v>
      </c>
      <c r="B7" s="22"/>
      <c r="C7" s="27" t="s">
        <v>134</v>
      </c>
      <c r="D7" s="39"/>
      <c r="E7" s="13">
        <v>18</v>
      </c>
      <c r="F7" s="13"/>
      <c r="G7" s="13">
        <v>9</v>
      </c>
      <c r="H7" s="13">
        <v>2</v>
      </c>
      <c r="I7" s="13">
        <v>7</v>
      </c>
      <c r="J7" s="13"/>
      <c r="K7" s="12">
        <v>20572</v>
      </c>
      <c r="L7" s="12"/>
      <c r="M7" s="23">
        <f>K7/153</f>
        <v>134.45751633986927</v>
      </c>
      <c r="N7" s="12"/>
      <c r="O7" s="29">
        <v>40</v>
      </c>
      <c r="P7" s="12"/>
      <c r="Q7" s="13"/>
      <c r="R7" s="13"/>
      <c r="S7" s="15"/>
      <c r="T7" s="15"/>
      <c r="U7" s="23"/>
      <c r="V7" s="23"/>
      <c r="W7" s="84"/>
      <c r="X7" s="13"/>
      <c r="Y7" s="12"/>
      <c r="Z7" s="12"/>
      <c r="AA7" s="12"/>
      <c r="AB7" s="13"/>
      <c r="AC7" s="24"/>
      <c r="AD7" s="20"/>
      <c r="AE7" s="25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27.75">
      <c r="A8" s="22">
        <v>6</v>
      </c>
      <c r="B8" s="22"/>
      <c r="C8" s="27" t="s">
        <v>130</v>
      </c>
      <c r="D8" s="39"/>
      <c r="E8" s="13">
        <v>18</v>
      </c>
      <c r="F8" s="13"/>
      <c r="G8" s="13">
        <v>8</v>
      </c>
      <c r="H8" s="13">
        <v>1</v>
      </c>
      <c r="I8" s="13">
        <v>9</v>
      </c>
      <c r="J8" s="13"/>
      <c r="K8" s="12">
        <v>19746</v>
      </c>
      <c r="L8" s="12"/>
      <c r="M8" s="23">
        <f>K8/153</f>
        <v>129.05882352941177</v>
      </c>
      <c r="N8" s="12"/>
      <c r="O8" s="29">
        <v>35</v>
      </c>
      <c r="P8" s="12"/>
      <c r="Q8" s="28"/>
      <c r="R8" s="28"/>
      <c r="S8" s="15"/>
      <c r="T8" s="15"/>
      <c r="U8" s="23"/>
      <c r="V8" s="23"/>
      <c r="W8" s="84"/>
      <c r="X8" s="28"/>
      <c r="Y8" s="12"/>
      <c r="Z8" s="12"/>
      <c r="AA8" s="12"/>
      <c r="AB8" s="28"/>
      <c r="AC8" s="30"/>
      <c r="AD8" s="20"/>
      <c r="AE8" s="31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27.75">
      <c r="A9" s="22">
        <v>7</v>
      </c>
      <c r="B9" s="22"/>
      <c r="C9" s="27" t="s">
        <v>133</v>
      </c>
      <c r="D9" s="39"/>
      <c r="E9" s="13">
        <v>18</v>
      </c>
      <c r="F9" s="13"/>
      <c r="G9" s="13">
        <v>4</v>
      </c>
      <c r="H9" s="13">
        <v>3</v>
      </c>
      <c r="I9" s="13">
        <v>11</v>
      </c>
      <c r="J9" s="13"/>
      <c r="K9" s="12">
        <v>19125</v>
      </c>
      <c r="L9" s="12"/>
      <c r="M9" s="23">
        <f>K9/162</f>
        <v>118.05555555555556</v>
      </c>
      <c r="N9" s="12"/>
      <c r="O9" s="29">
        <v>26</v>
      </c>
      <c r="P9" s="12"/>
      <c r="Q9" s="28"/>
      <c r="R9" s="28"/>
      <c r="S9" s="15"/>
      <c r="T9" s="15"/>
      <c r="U9" s="23"/>
      <c r="V9" s="23"/>
      <c r="W9" s="84"/>
      <c r="X9" s="28"/>
      <c r="Y9" s="12"/>
      <c r="Z9" s="12"/>
      <c r="AA9" s="12"/>
      <c r="AB9" s="28"/>
      <c r="AC9" s="30"/>
      <c r="AD9" s="20"/>
      <c r="AE9" s="31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27.75">
      <c r="A10" s="22">
        <v>8</v>
      </c>
      <c r="B10" s="22"/>
      <c r="C10" s="38" t="s">
        <v>54</v>
      </c>
      <c r="D10" s="39"/>
      <c r="E10" s="13">
        <v>18</v>
      </c>
      <c r="F10" s="13"/>
      <c r="G10" s="13">
        <v>4</v>
      </c>
      <c r="H10" s="13">
        <v>2</v>
      </c>
      <c r="I10" s="13">
        <v>12</v>
      </c>
      <c r="J10" s="13"/>
      <c r="K10" s="12">
        <v>17665</v>
      </c>
      <c r="L10" s="12"/>
      <c r="M10" s="23">
        <f>K10/144</f>
        <v>122.67361111111111</v>
      </c>
      <c r="N10" s="12"/>
      <c r="O10" s="29">
        <v>24</v>
      </c>
      <c r="P10" s="12"/>
      <c r="Q10" s="28"/>
      <c r="R10" s="28"/>
      <c r="S10" s="15"/>
      <c r="T10" s="15"/>
      <c r="U10" s="23"/>
      <c r="V10" s="23"/>
      <c r="W10" s="84"/>
      <c r="X10" s="28"/>
      <c r="Y10" s="12"/>
      <c r="Z10" s="12"/>
      <c r="AA10" s="12"/>
      <c r="AB10" s="28"/>
      <c r="AC10" s="30"/>
      <c r="AD10" s="20"/>
      <c r="AE10" s="31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27.75">
      <c r="A11" s="22">
        <v>9</v>
      </c>
      <c r="B11" s="22"/>
      <c r="C11" s="27" t="s">
        <v>58</v>
      </c>
      <c r="D11" s="39"/>
      <c r="E11" s="13">
        <v>18</v>
      </c>
      <c r="F11" s="13"/>
      <c r="G11" s="13">
        <v>3</v>
      </c>
      <c r="H11" s="13">
        <v>4</v>
      </c>
      <c r="I11" s="13">
        <v>11</v>
      </c>
      <c r="J11" s="13"/>
      <c r="K11" s="12">
        <v>18845</v>
      </c>
      <c r="L11" s="12"/>
      <c r="M11" s="23">
        <f>K11/157</f>
        <v>120.03184713375796</v>
      </c>
      <c r="N11" s="12"/>
      <c r="O11" s="29">
        <v>23</v>
      </c>
      <c r="P11" s="12"/>
      <c r="Q11" s="28"/>
      <c r="R11" s="28"/>
      <c r="S11" s="15"/>
      <c r="T11" s="15"/>
      <c r="U11" s="23"/>
      <c r="V11" s="23"/>
      <c r="W11" s="84"/>
      <c r="X11" s="28"/>
      <c r="Y11" s="12"/>
      <c r="Z11" s="12"/>
      <c r="AA11" s="12"/>
      <c r="AB11" s="28"/>
      <c r="AC11" s="30"/>
      <c r="AD11" s="20"/>
      <c r="AE11" s="31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27.75">
      <c r="A12" s="22">
        <v>10</v>
      </c>
      <c r="B12" s="22"/>
      <c r="C12" s="27" t="s">
        <v>103</v>
      </c>
      <c r="D12" s="39"/>
      <c r="E12" s="13">
        <v>18</v>
      </c>
      <c r="F12" s="13"/>
      <c r="G12" s="13">
        <v>4</v>
      </c>
      <c r="H12" s="13">
        <v>2</v>
      </c>
      <c r="I12" s="13">
        <v>12</v>
      </c>
      <c r="J12" s="13"/>
      <c r="K12" s="12">
        <v>17687</v>
      </c>
      <c r="L12" s="12"/>
      <c r="M12" s="23">
        <f>K12/153</f>
        <v>115.60130718954248</v>
      </c>
      <c r="N12" s="12"/>
      <c r="O12" s="29">
        <v>18</v>
      </c>
      <c r="P12" s="12"/>
      <c r="Q12" s="28"/>
      <c r="R12" s="28"/>
      <c r="S12" s="15"/>
      <c r="T12" s="15"/>
      <c r="U12" s="23"/>
      <c r="V12" s="23"/>
      <c r="W12" s="84"/>
      <c r="X12" s="28"/>
      <c r="Y12" s="12"/>
      <c r="Z12" s="12"/>
      <c r="AA12" s="12"/>
      <c r="AB12" s="28"/>
      <c r="AC12" s="30"/>
      <c r="AD12" s="20"/>
      <c r="AE12" s="31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27.75">
      <c r="A13" s="22">
        <v>11</v>
      </c>
      <c r="B13" s="22"/>
      <c r="C13" s="27" t="s">
        <v>135</v>
      </c>
      <c r="D13" s="39"/>
      <c r="E13" s="224" t="s">
        <v>720</v>
      </c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12"/>
      <c r="Q13" s="28"/>
      <c r="R13" s="28"/>
      <c r="S13" s="15"/>
      <c r="T13" s="15"/>
      <c r="U13" s="23"/>
      <c r="V13" s="23"/>
      <c r="W13" s="84"/>
      <c r="X13" s="28"/>
      <c r="Y13" s="12"/>
      <c r="Z13" s="12"/>
      <c r="AA13" s="12"/>
      <c r="AB13" s="28"/>
      <c r="AC13" s="30"/>
      <c r="AD13" s="20"/>
      <c r="AE13" s="31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5.75" customHeight="1">
      <c r="A14" s="22"/>
      <c r="B14" s="22"/>
      <c r="C14" s="38"/>
      <c r="D14" s="39"/>
      <c r="E14" s="13"/>
      <c r="F14" s="13"/>
      <c r="G14" s="13"/>
      <c r="H14" s="13"/>
      <c r="I14" s="13"/>
      <c r="J14" s="13"/>
      <c r="K14" s="12"/>
      <c r="L14" s="12"/>
      <c r="M14" s="23"/>
      <c r="N14" s="12"/>
      <c r="O14" s="29"/>
      <c r="P14" s="12"/>
      <c r="Q14" s="28"/>
      <c r="R14" s="28"/>
      <c r="S14" s="15"/>
      <c r="T14" s="15"/>
      <c r="U14" s="23"/>
      <c r="V14" s="23"/>
      <c r="W14" s="84"/>
      <c r="X14" s="28"/>
      <c r="Y14" s="12"/>
      <c r="Z14" s="12"/>
      <c r="AA14" s="12"/>
      <c r="AB14" s="28"/>
      <c r="AC14" s="30"/>
      <c r="AD14" s="20"/>
      <c r="AE14" s="31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3.5" customHeight="1">
      <c r="A15" s="220" t="s">
        <v>0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1"/>
      <c r="AC15" s="41"/>
      <c r="AD15" s="43"/>
      <c r="AE15" s="4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20.25" customHeight="1">
      <c r="A16" s="40"/>
      <c r="B16" s="40"/>
      <c r="C16" s="45" t="s">
        <v>886</v>
      </c>
      <c r="D16" s="41"/>
      <c r="E16" s="41" t="s">
        <v>0</v>
      </c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5" t="s">
        <v>5</v>
      </c>
      <c r="Q16" s="53"/>
      <c r="R16" s="51"/>
      <c r="S16" s="51"/>
      <c r="T16" s="51"/>
      <c r="U16" s="51"/>
      <c r="V16" s="51"/>
      <c r="W16" s="51"/>
      <c r="X16" s="50" t="s">
        <v>1</v>
      </c>
      <c r="Y16" s="50"/>
      <c r="Z16" s="42"/>
      <c r="AA16" s="42"/>
      <c r="AB16" s="41"/>
      <c r="AC16" s="41"/>
      <c r="AD16" s="43"/>
      <c r="AE16" s="4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21.75" customHeight="1">
      <c r="A17" s="40"/>
      <c r="B17" s="40"/>
      <c r="C17" s="46" t="s">
        <v>133</v>
      </c>
      <c r="D17" s="47" t="s">
        <v>3</v>
      </c>
      <c r="E17" s="192" t="s">
        <v>59</v>
      </c>
      <c r="F17" s="193"/>
      <c r="G17" s="193"/>
      <c r="H17" s="193"/>
      <c r="I17" s="194"/>
      <c r="J17" s="195" t="s">
        <v>852</v>
      </c>
      <c r="K17" s="196"/>
      <c r="L17" s="197"/>
      <c r="M17" s="48" t="s">
        <v>28</v>
      </c>
      <c r="N17" s="10"/>
      <c r="O17" s="49"/>
      <c r="P17" s="221" t="s">
        <v>182</v>
      </c>
      <c r="Q17" s="222"/>
      <c r="R17" s="243"/>
      <c r="S17" s="214" t="s">
        <v>131</v>
      </c>
      <c r="T17" s="215"/>
      <c r="U17" s="215"/>
      <c r="V17" s="215"/>
      <c r="W17" s="216"/>
      <c r="X17" s="54">
        <v>231</v>
      </c>
      <c r="Y17" s="55"/>
      <c r="Z17" s="50"/>
      <c r="AA17" s="50"/>
      <c r="AB17" s="51"/>
      <c r="AC17" s="51"/>
      <c r="AD17" s="52"/>
      <c r="AE17" s="4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21.75" customHeight="1">
      <c r="A18" s="40"/>
      <c r="B18" s="40"/>
      <c r="C18" s="46" t="s">
        <v>131</v>
      </c>
      <c r="D18" s="47" t="s">
        <v>3</v>
      </c>
      <c r="E18" s="192" t="s">
        <v>59</v>
      </c>
      <c r="F18" s="193"/>
      <c r="G18" s="193"/>
      <c r="H18" s="193"/>
      <c r="I18" s="194"/>
      <c r="J18" s="195" t="s">
        <v>850</v>
      </c>
      <c r="K18" s="196"/>
      <c r="L18" s="197"/>
      <c r="M18" s="48" t="s">
        <v>26</v>
      </c>
      <c r="N18" s="10"/>
      <c r="O18" s="49"/>
      <c r="P18" s="57"/>
      <c r="Q18" s="57"/>
      <c r="R18" s="58"/>
      <c r="S18" s="58"/>
      <c r="T18" s="57"/>
      <c r="U18" s="57"/>
      <c r="V18" s="57"/>
      <c r="W18" s="57"/>
      <c r="X18" s="59"/>
      <c r="Y18" s="60"/>
      <c r="Z18" s="50"/>
      <c r="AA18" s="50"/>
      <c r="AB18" s="51"/>
      <c r="AC18" s="51"/>
      <c r="AD18" s="52"/>
      <c r="AE18" s="4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21.75" customHeight="1">
      <c r="A19" s="40"/>
      <c r="B19" s="40"/>
      <c r="C19" s="46" t="s">
        <v>136</v>
      </c>
      <c r="D19" s="47" t="s">
        <v>3</v>
      </c>
      <c r="E19" s="192" t="s">
        <v>130</v>
      </c>
      <c r="F19" s="193"/>
      <c r="G19" s="193"/>
      <c r="H19" s="193"/>
      <c r="I19" s="194"/>
      <c r="J19" s="195" t="s">
        <v>851</v>
      </c>
      <c r="K19" s="196"/>
      <c r="L19" s="197"/>
      <c r="M19" s="48" t="s">
        <v>42</v>
      </c>
      <c r="N19" s="40"/>
      <c r="O19" s="49"/>
      <c r="P19" s="45" t="s">
        <v>6</v>
      </c>
      <c r="Q19" s="53"/>
      <c r="R19" s="51"/>
      <c r="S19" s="51"/>
      <c r="T19" s="51"/>
      <c r="U19" s="51"/>
      <c r="V19" s="51"/>
      <c r="W19" s="51"/>
      <c r="X19" s="50" t="s">
        <v>1</v>
      </c>
      <c r="Y19" s="62" t="s">
        <v>2</v>
      </c>
      <c r="Z19" s="50"/>
      <c r="AA19" s="50"/>
      <c r="AB19" s="51"/>
      <c r="AC19" s="51"/>
      <c r="AD19" s="52"/>
      <c r="AE19" s="4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21.75" customHeight="1">
      <c r="A20" s="40"/>
      <c r="B20" s="40"/>
      <c r="C20" s="46" t="s">
        <v>59</v>
      </c>
      <c r="D20" s="47" t="s">
        <v>3</v>
      </c>
      <c r="E20" s="192" t="s">
        <v>132</v>
      </c>
      <c r="F20" s="193"/>
      <c r="G20" s="193"/>
      <c r="H20" s="193"/>
      <c r="I20" s="194"/>
      <c r="J20" s="195" t="s">
        <v>883</v>
      </c>
      <c r="K20" s="196"/>
      <c r="L20" s="197"/>
      <c r="M20" s="48" t="s">
        <v>74</v>
      </c>
      <c r="N20" s="40"/>
      <c r="O20" s="49"/>
      <c r="P20" s="221" t="s">
        <v>102</v>
      </c>
      <c r="Q20" s="222"/>
      <c r="R20" s="223"/>
      <c r="S20" s="240" t="s">
        <v>130</v>
      </c>
      <c r="T20" s="241"/>
      <c r="U20" s="241"/>
      <c r="V20" s="241"/>
      <c r="W20" s="242"/>
      <c r="X20" s="54">
        <v>569</v>
      </c>
      <c r="Y20" s="64">
        <f>X20/3</f>
        <v>189.66666666666666</v>
      </c>
      <c r="Z20" s="50"/>
      <c r="AA20" s="50"/>
      <c r="AB20" s="51"/>
      <c r="AC20" s="51"/>
      <c r="AD20" s="52"/>
      <c r="AE20" s="4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21.75" customHeight="1">
      <c r="A21" s="40"/>
      <c r="B21" s="40"/>
      <c r="C21" s="46" t="s">
        <v>130</v>
      </c>
      <c r="D21" s="47" t="s">
        <v>3</v>
      </c>
      <c r="E21" s="192" t="s">
        <v>131</v>
      </c>
      <c r="F21" s="193"/>
      <c r="G21" s="193"/>
      <c r="H21" s="193"/>
      <c r="I21" s="194"/>
      <c r="J21" s="195" t="s">
        <v>884</v>
      </c>
      <c r="K21" s="196"/>
      <c r="L21" s="197"/>
      <c r="M21" s="48" t="s">
        <v>28</v>
      </c>
      <c r="N21" s="40"/>
      <c r="O21" s="49"/>
      <c r="P21" s="58"/>
      <c r="Q21" s="58"/>
      <c r="R21" s="58"/>
      <c r="S21" s="58"/>
      <c r="T21" s="57"/>
      <c r="U21" s="57"/>
      <c r="V21" s="57"/>
      <c r="W21" s="57"/>
      <c r="X21" s="59"/>
      <c r="Y21" s="65"/>
      <c r="Z21" s="50"/>
      <c r="AA21" s="50"/>
      <c r="AB21" s="51"/>
      <c r="AC21" s="51"/>
      <c r="AD21" s="52"/>
      <c r="AE21" s="4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21.75" customHeight="1">
      <c r="A22" s="40"/>
      <c r="B22" s="40"/>
      <c r="C22" s="46" t="s">
        <v>134</v>
      </c>
      <c r="D22" s="47" t="s">
        <v>3</v>
      </c>
      <c r="E22" s="192" t="s">
        <v>58</v>
      </c>
      <c r="F22" s="193"/>
      <c r="G22" s="193"/>
      <c r="H22" s="193"/>
      <c r="I22" s="194"/>
      <c r="J22" s="195" t="s">
        <v>885</v>
      </c>
      <c r="K22" s="196"/>
      <c r="L22" s="197"/>
      <c r="M22" s="48" t="s">
        <v>42</v>
      </c>
      <c r="N22" s="10"/>
      <c r="O22" s="49"/>
      <c r="P22" s="45" t="s">
        <v>7</v>
      </c>
      <c r="Q22" s="53"/>
      <c r="R22" s="51"/>
      <c r="S22" s="51"/>
      <c r="T22" s="66"/>
      <c r="U22" s="66"/>
      <c r="V22" s="66"/>
      <c r="W22" s="66"/>
      <c r="X22" s="50" t="s">
        <v>1</v>
      </c>
      <c r="Y22" s="67" t="s">
        <v>2</v>
      </c>
      <c r="Z22" s="50"/>
      <c r="AA22" s="50"/>
      <c r="AB22" s="51"/>
      <c r="AC22" s="51"/>
      <c r="AD22" s="52"/>
      <c r="AE22" s="4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21.75" customHeight="1">
      <c r="A23" s="40"/>
      <c r="B23" s="40"/>
      <c r="C23" s="109"/>
      <c r="D23" s="10"/>
      <c r="E23" s="179"/>
      <c r="F23" s="179"/>
      <c r="G23" s="179"/>
      <c r="H23" s="179"/>
      <c r="I23" s="179"/>
      <c r="J23" s="180"/>
      <c r="K23" s="180"/>
      <c r="L23" s="180"/>
      <c r="M23" s="112"/>
      <c r="N23" s="10"/>
      <c r="O23" s="49"/>
      <c r="P23" s="187" t="s">
        <v>131</v>
      </c>
      <c r="Q23" s="188"/>
      <c r="R23" s="189"/>
      <c r="S23" s="168"/>
      <c r="T23" s="168"/>
      <c r="U23" s="168"/>
      <c r="V23" s="168"/>
      <c r="W23" s="169"/>
      <c r="X23" s="54">
        <v>564</v>
      </c>
      <c r="Y23" s="64">
        <f>X23/3</f>
        <v>188</v>
      </c>
      <c r="Z23" s="50"/>
      <c r="AA23" s="50"/>
      <c r="AB23" s="51"/>
      <c r="AC23" s="51"/>
      <c r="AD23" s="52"/>
      <c r="AE23" s="4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21.75" customHeight="1">
      <c r="A24" s="40"/>
      <c r="B24" s="40"/>
      <c r="C24" s="109"/>
      <c r="D24" s="10"/>
      <c r="E24" s="179"/>
      <c r="F24" s="179"/>
      <c r="G24" s="179"/>
      <c r="H24" s="179"/>
      <c r="I24" s="179"/>
      <c r="J24" s="180"/>
      <c r="K24" s="180"/>
      <c r="L24" s="180"/>
      <c r="M24" s="112"/>
      <c r="N24" s="10"/>
      <c r="O24" s="49"/>
      <c r="P24" s="58"/>
      <c r="Q24" s="58"/>
      <c r="R24" s="58"/>
      <c r="S24" s="58"/>
      <c r="T24" s="58"/>
      <c r="U24" s="58"/>
      <c r="V24" s="58"/>
      <c r="W24" s="58"/>
      <c r="X24" s="61"/>
      <c r="Y24" s="69"/>
      <c r="Z24" s="50"/>
      <c r="AA24" s="50"/>
      <c r="AB24" s="51"/>
      <c r="AC24" s="51"/>
      <c r="AD24" s="52"/>
      <c r="AE24" s="4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21.75" customHeight="1">
      <c r="A25" s="40"/>
      <c r="B25" s="40"/>
      <c r="C25" s="45" t="s">
        <v>836</v>
      </c>
      <c r="D25" s="41"/>
      <c r="E25" s="41" t="s">
        <v>0</v>
      </c>
      <c r="F25" s="41"/>
      <c r="G25" s="42"/>
      <c r="H25" s="42"/>
      <c r="I25" s="42"/>
      <c r="J25" s="42"/>
      <c r="K25" s="42"/>
      <c r="L25" s="42"/>
      <c r="M25" s="42"/>
      <c r="N25" s="10"/>
      <c r="O25" s="49"/>
      <c r="P25" s="45" t="s">
        <v>8</v>
      </c>
      <c r="Q25" s="53"/>
      <c r="R25" s="51"/>
      <c r="S25" s="51"/>
      <c r="T25" s="66"/>
      <c r="U25" s="66"/>
      <c r="V25" s="66"/>
      <c r="W25" s="66"/>
      <c r="X25" s="50" t="s">
        <v>1</v>
      </c>
      <c r="Y25" s="67" t="s">
        <v>2</v>
      </c>
      <c r="Z25" s="50"/>
      <c r="AA25" s="50"/>
      <c r="AB25" s="51"/>
      <c r="AC25" s="51"/>
      <c r="AD25" s="52"/>
      <c r="AE25" s="4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21.75" customHeight="1">
      <c r="A26" s="40"/>
      <c r="B26" s="40"/>
      <c r="C26" s="46" t="s">
        <v>136</v>
      </c>
      <c r="D26" s="47" t="s">
        <v>3</v>
      </c>
      <c r="E26" s="192" t="s">
        <v>133</v>
      </c>
      <c r="F26" s="193"/>
      <c r="G26" s="193"/>
      <c r="H26" s="193"/>
      <c r="I26" s="194"/>
      <c r="J26" s="195" t="s">
        <v>819</v>
      </c>
      <c r="K26" s="196"/>
      <c r="L26" s="197"/>
      <c r="M26" s="48" t="s">
        <v>123</v>
      </c>
      <c r="N26" s="10"/>
      <c r="O26" s="49"/>
      <c r="P26" s="187" t="s">
        <v>131</v>
      </c>
      <c r="Q26" s="188"/>
      <c r="R26" s="189"/>
      <c r="S26" s="168"/>
      <c r="T26" s="168"/>
      <c r="U26" s="168"/>
      <c r="V26" s="168"/>
      <c r="W26" s="169"/>
      <c r="X26" s="54">
        <v>1395</v>
      </c>
      <c r="Y26" s="64">
        <f>X26/9</f>
        <v>155</v>
      </c>
      <c r="Z26" s="50"/>
      <c r="AA26" s="50"/>
      <c r="AB26" s="51"/>
      <c r="AC26" s="51"/>
      <c r="AD26" s="52"/>
      <c r="AE26" s="4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21.75" customHeight="1">
      <c r="A27" s="40"/>
      <c r="B27" s="40"/>
      <c r="C27" s="46" t="s">
        <v>132</v>
      </c>
      <c r="D27" s="47" t="s">
        <v>3</v>
      </c>
      <c r="E27" s="192" t="s">
        <v>133</v>
      </c>
      <c r="F27" s="193"/>
      <c r="G27" s="193"/>
      <c r="H27" s="193"/>
      <c r="I27" s="194"/>
      <c r="J27" s="195" t="s">
        <v>837</v>
      </c>
      <c r="K27" s="196"/>
      <c r="L27" s="197"/>
      <c r="M27" s="48" t="s">
        <v>26</v>
      </c>
      <c r="N27" s="10"/>
      <c r="O27" s="49"/>
      <c r="P27" s="142"/>
      <c r="Q27" s="142"/>
      <c r="R27" s="143"/>
      <c r="S27" s="144"/>
      <c r="T27" s="144"/>
      <c r="U27" s="144"/>
      <c r="V27" s="144"/>
      <c r="W27" s="144"/>
      <c r="X27" s="137"/>
      <c r="Y27" s="138"/>
      <c r="Z27" s="50"/>
      <c r="AA27" s="50"/>
      <c r="AB27" s="51"/>
      <c r="AC27" s="51"/>
      <c r="AD27" s="52"/>
      <c r="AE27" s="4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21.75" customHeight="1">
      <c r="A28" s="40"/>
      <c r="B28" s="40"/>
      <c r="C28" s="46" t="s">
        <v>136</v>
      </c>
      <c r="D28" s="47" t="s">
        <v>3</v>
      </c>
      <c r="E28" s="192" t="s">
        <v>134</v>
      </c>
      <c r="F28" s="193"/>
      <c r="G28" s="193"/>
      <c r="H28" s="193"/>
      <c r="I28" s="194"/>
      <c r="J28" s="195" t="s">
        <v>838</v>
      </c>
      <c r="K28" s="196"/>
      <c r="L28" s="197"/>
      <c r="M28" s="48" t="s">
        <v>28</v>
      </c>
      <c r="N28" s="10"/>
      <c r="O28" s="49"/>
      <c r="P28" s="142"/>
      <c r="Q28" s="142"/>
      <c r="R28" s="143"/>
      <c r="S28" s="144"/>
      <c r="T28" s="144"/>
      <c r="U28" s="144"/>
      <c r="V28" s="144"/>
      <c r="W28" s="144"/>
      <c r="X28" s="137"/>
      <c r="Y28" s="138"/>
      <c r="Z28" s="50"/>
      <c r="AA28" s="50"/>
      <c r="AB28" s="51"/>
      <c r="AC28" s="51"/>
      <c r="AD28" s="52"/>
      <c r="AE28" s="4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21.75" customHeight="1">
      <c r="A29" s="40"/>
      <c r="B29" s="40"/>
      <c r="C29" s="46" t="s">
        <v>136</v>
      </c>
      <c r="D29" s="47" t="s">
        <v>3</v>
      </c>
      <c r="E29" s="192" t="s">
        <v>131</v>
      </c>
      <c r="F29" s="193"/>
      <c r="G29" s="193"/>
      <c r="H29" s="193"/>
      <c r="I29" s="194"/>
      <c r="J29" s="195" t="s">
        <v>815</v>
      </c>
      <c r="K29" s="196"/>
      <c r="L29" s="197"/>
      <c r="M29" s="48" t="s">
        <v>74</v>
      </c>
      <c r="N29" s="10"/>
      <c r="O29" s="49"/>
      <c r="P29" s="142"/>
      <c r="Q29" s="142"/>
      <c r="R29" s="143"/>
      <c r="S29" s="144"/>
      <c r="T29" s="144"/>
      <c r="U29" s="144"/>
      <c r="V29" s="144"/>
      <c r="W29" s="144"/>
      <c r="X29" s="137"/>
      <c r="Y29" s="138"/>
      <c r="Z29" s="50"/>
      <c r="AA29" s="50"/>
      <c r="AB29" s="51"/>
      <c r="AC29" s="51"/>
      <c r="AD29" s="52"/>
      <c r="AE29" s="4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21.75" customHeight="1">
      <c r="A30" s="40"/>
      <c r="B30" s="40"/>
      <c r="C30" s="46" t="s">
        <v>130</v>
      </c>
      <c r="D30" s="47" t="s">
        <v>3</v>
      </c>
      <c r="E30" s="192" t="s">
        <v>58</v>
      </c>
      <c r="F30" s="193"/>
      <c r="G30" s="193"/>
      <c r="H30" s="193"/>
      <c r="I30" s="194"/>
      <c r="J30" s="195" t="s">
        <v>816</v>
      </c>
      <c r="K30" s="196"/>
      <c r="L30" s="197"/>
      <c r="M30" s="48" t="s">
        <v>26</v>
      </c>
      <c r="N30" s="10"/>
      <c r="O30" s="49"/>
      <c r="P30" s="142"/>
      <c r="Q30" s="142"/>
      <c r="R30" s="143"/>
      <c r="S30" s="144"/>
      <c r="T30" s="144"/>
      <c r="U30" s="144"/>
      <c r="V30" s="144"/>
      <c r="W30" s="144"/>
      <c r="X30" s="137"/>
      <c r="Y30" s="138"/>
      <c r="Z30" s="50"/>
      <c r="AA30" s="50"/>
      <c r="AB30" s="51"/>
      <c r="AC30" s="51"/>
      <c r="AD30" s="52"/>
      <c r="AE30" s="4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21.75" customHeight="1">
      <c r="A31" s="40"/>
      <c r="B31" s="40"/>
      <c r="C31" s="46" t="s">
        <v>54</v>
      </c>
      <c r="D31" s="47" t="s">
        <v>3</v>
      </c>
      <c r="E31" s="192" t="s">
        <v>131</v>
      </c>
      <c r="F31" s="193"/>
      <c r="G31" s="193"/>
      <c r="H31" s="193"/>
      <c r="I31" s="194"/>
      <c r="J31" s="195" t="s">
        <v>817</v>
      </c>
      <c r="K31" s="196"/>
      <c r="L31" s="197"/>
      <c r="M31" s="48" t="s">
        <v>28</v>
      </c>
      <c r="N31" s="10"/>
      <c r="O31" s="49"/>
      <c r="P31" s="142"/>
      <c r="Q31" s="142"/>
      <c r="R31" s="143"/>
      <c r="S31" s="144"/>
      <c r="T31" s="144"/>
      <c r="U31" s="144"/>
      <c r="V31" s="144"/>
      <c r="W31" s="144"/>
      <c r="X31" s="137"/>
      <c r="Y31" s="138"/>
      <c r="Z31" s="50"/>
      <c r="AA31" s="50"/>
      <c r="AB31" s="51"/>
      <c r="AC31" s="51"/>
      <c r="AD31" s="52"/>
      <c r="AE31" s="4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21.75" customHeight="1">
      <c r="A32" s="40"/>
      <c r="B32" s="40"/>
      <c r="C32" s="46" t="s">
        <v>59</v>
      </c>
      <c r="D32" s="47" t="s">
        <v>3</v>
      </c>
      <c r="E32" s="192" t="s">
        <v>134</v>
      </c>
      <c r="F32" s="193"/>
      <c r="G32" s="193"/>
      <c r="H32" s="193"/>
      <c r="I32" s="194"/>
      <c r="J32" s="195" t="s">
        <v>818</v>
      </c>
      <c r="K32" s="196"/>
      <c r="L32" s="197"/>
      <c r="M32" s="48" t="s">
        <v>42</v>
      </c>
      <c r="N32" s="10"/>
      <c r="O32" s="49"/>
      <c r="P32" s="142"/>
      <c r="Q32" s="142"/>
      <c r="R32" s="143"/>
      <c r="S32" s="144"/>
      <c r="T32" s="144"/>
      <c r="U32" s="144"/>
      <c r="V32" s="144"/>
      <c r="W32" s="144"/>
      <c r="X32" s="137"/>
      <c r="Y32" s="138"/>
      <c r="Z32" s="50"/>
      <c r="AA32" s="50"/>
      <c r="AB32" s="51"/>
      <c r="AC32" s="51"/>
      <c r="AD32" s="52"/>
      <c r="AE32" s="4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21.75" customHeight="1">
      <c r="A33" s="40"/>
      <c r="B33" s="40"/>
      <c r="C33" s="109"/>
      <c r="D33" s="10"/>
      <c r="E33" s="110"/>
      <c r="F33" s="110"/>
      <c r="G33" s="110"/>
      <c r="H33" s="110"/>
      <c r="I33" s="110"/>
      <c r="J33" s="49"/>
      <c r="K33" s="49"/>
      <c r="L33" s="49"/>
      <c r="M33" s="112"/>
      <c r="N33" s="10"/>
      <c r="O33" s="49"/>
      <c r="P33" s="142"/>
      <c r="Q33" s="142"/>
      <c r="R33" s="143"/>
      <c r="S33" s="144"/>
      <c r="T33" s="144"/>
      <c r="U33" s="144"/>
      <c r="V33" s="144"/>
      <c r="W33" s="144"/>
      <c r="X33" s="137"/>
      <c r="Y33" s="138"/>
      <c r="Z33" s="50"/>
      <c r="AA33" s="50"/>
      <c r="AB33" s="51"/>
      <c r="AC33" s="51"/>
      <c r="AD33" s="52"/>
      <c r="AE33" s="4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21.75" customHeight="1">
      <c r="A34" s="40"/>
      <c r="B34" s="40"/>
      <c r="C34" s="45" t="s">
        <v>777</v>
      </c>
      <c r="D34" s="41"/>
      <c r="E34" s="41" t="s">
        <v>0</v>
      </c>
      <c r="F34" s="41"/>
      <c r="G34" s="42"/>
      <c r="H34" s="42"/>
      <c r="I34" s="42"/>
      <c r="J34" s="42"/>
      <c r="K34" s="42"/>
      <c r="L34" s="42"/>
      <c r="M34" s="42"/>
      <c r="N34" s="10"/>
      <c r="O34" s="49"/>
      <c r="P34" s="142"/>
      <c r="Q34" s="142"/>
      <c r="R34" s="143"/>
      <c r="S34" s="144"/>
      <c r="T34" s="144"/>
      <c r="U34" s="144"/>
      <c r="V34" s="144"/>
      <c r="W34" s="144"/>
      <c r="X34" s="137"/>
      <c r="Y34" s="138"/>
      <c r="Z34" s="50"/>
      <c r="AA34" s="50"/>
      <c r="AB34" s="51"/>
      <c r="AC34" s="51"/>
      <c r="AD34" s="52"/>
      <c r="AE34" s="4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21.75" customHeight="1">
      <c r="A35" s="40"/>
      <c r="B35" s="40"/>
      <c r="C35" s="46" t="s">
        <v>54</v>
      </c>
      <c r="D35" s="47" t="s">
        <v>3</v>
      </c>
      <c r="E35" s="192" t="s">
        <v>134</v>
      </c>
      <c r="F35" s="193"/>
      <c r="G35" s="193"/>
      <c r="H35" s="193"/>
      <c r="I35" s="194"/>
      <c r="J35" s="195" t="s">
        <v>790</v>
      </c>
      <c r="K35" s="196"/>
      <c r="L35" s="197"/>
      <c r="M35" s="48" t="s">
        <v>74</v>
      </c>
      <c r="N35" s="10"/>
      <c r="O35" s="49"/>
      <c r="P35" s="142"/>
      <c r="Q35" s="142"/>
      <c r="R35" s="143"/>
      <c r="S35" s="144"/>
      <c r="T35" s="144"/>
      <c r="U35" s="144"/>
      <c r="V35" s="144"/>
      <c r="W35" s="144"/>
      <c r="X35" s="137"/>
      <c r="Y35" s="138"/>
      <c r="Z35" s="50"/>
      <c r="AA35" s="50"/>
      <c r="AB35" s="51"/>
      <c r="AC35" s="51"/>
      <c r="AD35" s="52"/>
      <c r="AE35" s="4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21.75" customHeight="1">
      <c r="A36" s="40"/>
      <c r="B36" s="40"/>
      <c r="C36" s="46" t="s">
        <v>132</v>
      </c>
      <c r="D36" s="47" t="s">
        <v>3</v>
      </c>
      <c r="E36" s="192" t="s">
        <v>58</v>
      </c>
      <c r="F36" s="193"/>
      <c r="G36" s="193"/>
      <c r="H36" s="193"/>
      <c r="I36" s="194"/>
      <c r="J36" s="195" t="s">
        <v>789</v>
      </c>
      <c r="K36" s="196"/>
      <c r="L36" s="197"/>
      <c r="M36" s="48" t="s">
        <v>26</v>
      </c>
      <c r="N36" s="10"/>
      <c r="O36" s="49"/>
      <c r="P36" s="142"/>
      <c r="Q36" s="142"/>
      <c r="R36" s="143"/>
      <c r="S36" s="144"/>
      <c r="T36" s="144"/>
      <c r="U36" s="144"/>
      <c r="V36" s="144"/>
      <c r="W36" s="144"/>
      <c r="X36" s="137"/>
      <c r="Y36" s="138"/>
      <c r="Z36" s="50"/>
      <c r="AA36" s="50"/>
      <c r="AB36" s="51"/>
      <c r="AC36" s="51"/>
      <c r="AD36" s="52"/>
      <c r="AE36" s="4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21.75" customHeight="1">
      <c r="A37" s="40"/>
      <c r="B37" s="40"/>
      <c r="C37" s="109"/>
      <c r="D37" s="10"/>
      <c r="E37" s="110"/>
      <c r="F37" s="110"/>
      <c r="G37" s="110"/>
      <c r="H37" s="110"/>
      <c r="I37" s="110"/>
      <c r="J37" s="49"/>
      <c r="K37" s="49"/>
      <c r="L37" s="49"/>
      <c r="M37" s="112"/>
      <c r="N37" s="10"/>
      <c r="O37" s="49"/>
      <c r="P37" s="142"/>
      <c r="Q37" s="142"/>
      <c r="R37" s="143"/>
      <c r="S37" s="144"/>
      <c r="T37" s="144"/>
      <c r="U37" s="144"/>
      <c r="V37" s="144"/>
      <c r="W37" s="144"/>
      <c r="X37" s="137"/>
      <c r="Y37" s="138"/>
      <c r="Z37" s="50"/>
      <c r="AA37" s="50"/>
      <c r="AB37" s="51"/>
      <c r="AC37" s="51"/>
      <c r="AD37" s="52"/>
      <c r="AE37" s="4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21.75" customHeight="1">
      <c r="A38" s="40"/>
      <c r="B38" s="40"/>
      <c r="C38" s="45" t="s">
        <v>770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0"/>
      <c r="O38" s="49"/>
      <c r="P38" s="142"/>
      <c r="Q38" s="142"/>
      <c r="R38" s="143"/>
      <c r="S38" s="144"/>
      <c r="T38" s="144"/>
      <c r="U38" s="144"/>
      <c r="V38" s="144"/>
      <c r="W38" s="144"/>
      <c r="X38" s="137"/>
      <c r="Y38" s="138"/>
      <c r="Z38" s="50"/>
      <c r="AA38" s="50"/>
      <c r="AB38" s="51"/>
      <c r="AC38" s="51"/>
      <c r="AD38" s="52"/>
      <c r="AE38" s="4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21.75" customHeight="1">
      <c r="A39" s="40"/>
      <c r="B39" s="40"/>
      <c r="C39" s="46" t="s">
        <v>132</v>
      </c>
      <c r="D39" s="47" t="s">
        <v>3</v>
      </c>
      <c r="E39" s="192" t="s">
        <v>136</v>
      </c>
      <c r="F39" s="193"/>
      <c r="G39" s="193"/>
      <c r="H39" s="193"/>
      <c r="I39" s="194"/>
      <c r="J39" s="195" t="s">
        <v>771</v>
      </c>
      <c r="K39" s="196"/>
      <c r="L39" s="197"/>
      <c r="M39" s="48" t="s">
        <v>28</v>
      </c>
      <c r="N39" s="10"/>
      <c r="O39" s="49"/>
      <c r="P39" s="142"/>
      <c r="Q39" s="142"/>
      <c r="R39" s="143"/>
      <c r="S39" s="144"/>
      <c r="T39" s="144"/>
      <c r="U39" s="144"/>
      <c r="V39" s="144"/>
      <c r="W39" s="144"/>
      <c r="X39" s="137"/>
      <c r="Y39" s="138"/>
      <c r="Z39" s="50"/>
      <c r="AA39" s="50"/>
      <c r="AB39" s="51"/>
      <c r="AC39" s="51"/>
      <c r="AD39" s="52"/>
      <c r="AE39" s="4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21.75" customHeight="1">
      <c r="A40" s="40"/>
      <c r="B40" s="40"/>
      <c r="C40" s="46" t="s">
        <v>131</v>
      </c>
      <c r="D40" s="47" t="s">
        <v>3</v>
      </c>
      <c r="E40" s="192" t="s">
        <v>134</v>
      </c>
      <c r="F40" s="193"/>
      <c r="G40" s="193"/>
      <c r="H40" s="193"/>
      <c r="I40" s="194"/>
      <c r="J40" s="195" t="s">
        <v>746</v>
      </c>
      <c r="K40" s="196"/>
      <c r="L40" s="197"/>
      <c r="M40" s="48" t="s">
        <v>42</v>
      </c>
      <c r="N40" s="10"/>
      <c r="O40" s="49"/>
      <c r="P40" s="142"/>
      <c r="Q40" s="142"/>
      <c r="R40" s="143"/>
      <c r="S40" s="144"/>
      <c r="T40" s="144"/>
      <c r="U40" s="144"/>
      <c r="V40" s="144"/>
      <c r="W40" s="144"/>
      <c r="X40" s="137"/>
      <c r="Y40" s="138"/>
      <c r="Z40" s="50"/>
      <c r="AA40" s="50"/>
      <c r="AB40" s="51"/>
      <c r="AC40" s="51"/>
      <c r="AD40" s="52"/>
      <c r="AE40" s="4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21.75" customHeight="1">
      <c r="A41" s="40"/>
      <c r="B41" s="40"/>
      <c r="C41" s="46" t="s">
        <v>58</v>
      </c>
      <c r="D41" s="47" t="s">
        <v>3</v>
      </c>
      <c r="E41" s="192" t="s">
        <v>103</v>
      </c>
      <c r="F41" s="193"/>
      <c r="G41" s="193"/>
      <c r="H41" s="193"/>
      <c r="I41" s="194"/>
      <c r="J41" s="195" t="s">
        <v>747</v>
      </c>
      <c r="K41" s="196"/>
      <c r="L41" s="197"/>
      <c r="M41" s="48" t="s">
        <v>74</v>
      </c>
      <c r="N41" s="10"/>
      <c r="O41" s="49"/>
      <c r="P41" s="142"/>
      <c r="Q41" s="142"/>
      <c r="R41" s="143"/>
      <c r="S41" s="144"/>
      <c r="T41" s="144"/>
      <c r="U41" s="144"/>
      <c r="V41" s="144"/>
      <c r="W41" s="144"/>
      <c r="X41" s="137"/>
      <c r="Y41" s="138"/>
      <c r="Z41" s="50"/>
      <c r="AA41" s="50"/>
      <c r="AB41" s="51"/>
      <c r="AC41" s="51"/>
      <c r="AD41" s="52"/>
      <c r="AE41" s="4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21.75" customHeight="1">
      <c r="A42" s="40"/>
      <c r="B42" s="40"/>
      <c r="C42" s="46" t="s">
        <v>58</v>
      </c>
      <c r="D42" s="47" t="s">
        <v>3</v>
      </c>
      <c r="E42" s="192" t="s">
        <v>136</v>
      </c>
      <c r="F42" s="193"/>
      <c r="G42" s="193"/>
      <c r="H42" s="193"/>
      <c r="I42" s="194"/>
      <c r="J42" s="195" t="s">
        <v>748</v>
      </c>
      <c r="K42" s="196"/>
      <c r="L42" s="197"/>
      <c r="M42" s="48" t="s">
        <v>42</v>
      </c>
      <c r="N42" s="10"/>
      <c r="O42" s="49"/>
      <c r="P42" s="142"/>
      <c r="Q42" s="142"/>
      <c r="R42" s="143"/>
      <c r="S42" s="144"/>
      <c r="T42" s="144"/>
      <c r="U42" s="144"/>
      <c r="V42" s="144"/>
      <c r="W42" s="144"/>
      <c r="X42" s="137"/>
      <c r="Y42" s="138"/>
      <c r="Z42" s="50"/>
      <c r="AA42" s="50"/>
      <c r="AB42" s="51"/>
      <c r="AC42" s="51"/>
      <c r="AD42" s="52"/>
      <c r="AE42" s="4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21.75" customHeight="1">
      <c r="A43" s="40"/>
      <c r="B43" s="40"/>
      <c r="C43" s="46" t="s">
        <v>103</v>
      </c>
      <c r="D43" s="47" t="s">
        <v>3</v>
      </c>
      <c r="E43" s="192" t="s">
        <v>59</v>
      </c>
      <c r="F43" s="193"/>
      <c r="G43" s="193"/>
      <c r="H43" s="193"/>
      <c r="I43" s="194"/>
      <c r="J43" s="195" t="s">
        <v>749</v>
      </c>
      <c r="K43" s="196"/>
      <c r="L43" s="197"/>
      <c r="M43" s="48" t="s">
        <v>74</v>
      </c>
      <c r="N43" s="10"/>
      <c r="O43" s="49"/>
      <c r="P43" s="142"/>
      <c r="Q43" s="142"/>
      <c r="R43" s="143"/>
      <c r="S43" s="144"/>
      <c r="T43" s="144"/>
      <c r="U43" s="144"/>
      <c r="V43" s="144"/>
      <c r="W43" s="144"/>
      <c r="X43" s="137"/>
      <c r="Y43" s="138"/>
      <c r="Z43" s="50"/>
      <c r="AA43" s="50"/>
      <c r="AB43" s="51"/>
      <c r="AC43" s="51"/>
      <c r="AD43" s="52"/>
      <c r="AE43" s="4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21.75" customHeight="1">
      <c r="A44" s="40"/>
      <c r="B44" s="40"/>
      <c r="C44" s="46" t="s">
        <v>54</v>
      </c>
      <c r="D44" s="47" t="s">
        <v>3</v>
      </c>
      <c r="E44" s="192" t="s">
        <v>130</v>
      </c>
      <c r="F44" s="193"/>
      <c r="G44" s="193"/>
      <c r="H44" s="193"/>
      <c r="I44" s="194"/>
      <c r="J44" s="195" t="s">
        <v>750</v>
      </c>
      <c r="K44" s="196"/>
      <c r="L44" s="197"/>
      <c r="M44" s="48" t="s">
        <v>42</v>
      </c>
      <c r="N44" s="10"/>
      <c r="O44" s="49"/>
      <c r="P44" s="142"/>
      <c r="Q44" s="142"/>
      <c r="R44" s="143"/>
      <c r="S44" s="144"/>
      <c r="T44" s="144"/>
      <c r="U44" s="144"/>
      <c r="V44" s="144"/>
      <c r="W44" s="144"/>
      <c r="X44" s="137"/>
      <c r="Y44" s="138"/>
      <c r="Z44" s="50"/>
      <c r="AA44" s="50"/>
      <c r="AB44" s="51"/>
      <c r="AC44" s="51"/>
      <c r="AD44" s="52"/>
      <c r="AE44" s="4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21.75" customHeight="1">
      <c r="A45" s="40"/>
      <c r="B45" s="40"/>
      <c r="C45" s="45"/>
      <c r="D45" s="41"/>
      <c r="E45" s="41"/>
      <c r="F45" s="41"/>
      <c r="G45" s="42"/>
      <c r="H45" s="42"/>
      <c r="I45" s="42"/>
      <c r="J45" s="42"/>
      <c r="K45" s="42"/>
      <c r="L45" s="42"/>
      <c r="M45" s="42"/>
      <c r="N45" s="10"/>
      <c r="O45" s="49"/>
      <c r="P45" s="142"/>
      <c r="Q45" s="142"/>
      <c r="R45" s="143"/>
      <c r="S45" s="144"/>
      <c r="T45" s="144"/>
      <c r="U45" s="144"/>
      <c r="V45" s="144"/>
      <c r="W45" s="144"/>
      <c r="X45" s="137"/>
      <c r="Y45" s="138"/>
      <c r="Z45" s="50"/>
      <c r="AA45" s="50"/>
      <c r="AB45" s="51"/>
      <c r="AC45" s="51"/>
      <c r="AD45" s="52"/>
      <c r="AE45" s="4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21.75" customHeight="1">
      <c r="A46" s="40"/>
      <c r="B46" s="40"/>
      <c r="C46" s="45" t="s">
        <v>723</v>
      </c>
      <c r="D46" s="41"/>
      <c r="E46" s="41"/>
      <c r="F46" s="41"/>
      <c r="G46" s="42"/>
      <c r="H46" s="42"/>
      <c r="I46" s="42"/>
      <c r="J46" s="42"/>
      <c r="K46" s="42"/>
      <c r="L46" s="42"/>
      <c r="M46" s="42"/>
      <c r="N46" s="10"/>
      <c r="O46" s="49"/>
      <c r="P46" s="142"/>
      <c r="Q46" s="142"/>
      <c r="R46" s="143"/>
      <c r="S46" s="144"/>
      <c r="T46" s="144"/>
      <c r="U46" s="144"/>
      <c r="V46" s="144"/>
      <c r="W46" s="144"/>
      <c r="X46" s="137"/>
      <c r="Y46" s="138"/>
      <c r="Z46" s="50"/>
      <c r="AA46" s="50"/>
      <c r="AB46" s="51"/>
      <c r="AC46" s="51"/>
      <c r="AD46" s="52"/>
      <c r="AE46" s="4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21.75" customHeight="1">
      <c r="A47" s="40"/>
      <c r="B47" s="40"/>
      <c r="C47" s="46" t="s">
        <v>132</v>
      </c>
      <c r="D47" s="47" t="s">
        <v>3</v>
      </c>
      <c r="E47" s="192" t="s">
        <v>130</v>
      </c>
      <c r="F47" s="193"/>
      <c r="G47" s="193"/>
      <c r="H47" s="193"/>
      <c r="I47" s="194"/>
      <c r="J47" s="195" t="s">
        <v>735</v>
      </c>
      <c r="K47" s="196"/>
      <c r="L47" s="197"/>
      <c r="M47" s="48" t="s">
        <v>42</v>
      </c>
      <c r="N47" s="10"/>
      <c r="O47" s="49"/>
      <c r="P47" s="142"/>
      <c r="Q47" s="142"/>
      <c r="R47" s="143"/>
      <c r="S47" s="144"/>
      <c r="T47" s="144"/>
      <c r="U47" s="144"/>
      <c r="V47" s="144"/>
      <c r="W47" s="144"/>
      <c r="X47" s="137"/>
      <c r="Y47" s="138"/>
      <c r="Z47" s="50"/>
      <c r="AA47" s="50"/>
      <c r="AB47" s="51"/>
      <c r="AC47" s="51"/>
      <c r="AD47" s="52"/>
      <c r="AE47" s="4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21.75" customHeight="1">
      <c r="A48" s="40"/>
      <c r="B48" s="40"/>
      <c r="C48" s="46" t="s">
        <v>133</v>
      </c>
      <c r="D48" s="47" t="s">
        <v>3</v>
      </c>
      <c r="E48" s="192" t="s">
        <v>54</v>
      </c>
      <c r="F48" s="193"/>
      <c r="G48" s="193"/>
      <c r="H48" s="193"/>
      <c r="I48" s="194"/>
      <c r="J48" s="195" t="s">
        <v>736</v>
      </c>
      <c r="K48" s="196"/>
      <c r="L48" s="197"/>
      <c r="M48" s="48" t="s">
        <v>26</v>
      </c>
      <c r="N48" s="10"/>
      <c r="O48" s="49"/>
      <c r="P48" s="142"/>
      <c r="Q48" s="142"/>
      <c r="R48" s="143"/>
      <c r="S48" s="144"/>
      <c r="T48" s="144"/>
      <c r="U48" s="144"/>
      <c r="V48" s="144"/>
      <c r="W48" s="144"/>
      <c r="X48" s="137"/>
      <c r="Y48" s="138"/>
      <c r="Z48" s="50"/>
      <c r="AA48" s="50"/>
      <c r="AB48" s="51"/>
      <c r="AC48" s="51"/>
      <c r="AD48" s="52"/>
      <c r="AE48" s="4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21.75" customHeight="1">
      <c r="A49" s="40"/>
      <c r="B49" s="40"/>
      <c r="C49" s="109"/>
      <c r="D49" s="10"/>
      <c r="E49" s="179"/>
      <c r="F49" s="179"/>
      <c r="G49" s="179"/>
      <c r="H49" s="179"/>
      <c r="I49" s="179"/>
      <c r="J49" s="180"/>
      <c r="K49" s="180"/>
      <c r="L49" s="180"/>
      <c r="M49" s="112"/>
      <c r="N49" s="10"/>
      <c r="O49" s="49"/>
      <c r="P49" s="142"/>
      <c r="Q49" s="142"/>
      <c r="R49" s="143"/>
      <c r="S49" s="144"/>
      <c r="T49" s="144"/>
      <c r="U49" s="144"/>
      <c r="V49" s="144"/>
      <c r="W49" s="144"/>
      <c r="X49" s="137"/>
      <c r="Y49" s="138"/>
      <c r="Z49" s="50"/>
      <c r="AA49" s="50"/>
      <c r="AB49" s="51"/>
      <c r="AC49" s="51"/>
      <c r="AD49" s="52"/>
      <c r="AE49" s="4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21.75" customHeight="1">
      <c r="A50" s="40"/>
      <c r="B50" s="40"/>
      <c r="C50" s="45" t="s">
        <v>702</v>
      </c>
      <c r="D50" s="41"/>
      <c r="E50" s="41" t="s">
        <v>0</v>
      </c>
      <c r="F50" s="41"/>
      <c r="G50" s="42"/>
      <c r="H50" s="42"/>
      <c r="I50" s="42"/>
      <c r="J50" s="42"/>
      <c r="K50" s="42"/>
      <c r="L50" s="42"/>
      <c r="M50" s="42"/>
      <c r="N50" s="10"/>
      <c r="O50" s="49"/>
      <c r="P50" s="142"/>
      <c r="Q50" s="142"/>
      <c r="R50" s="143"/>
      <c r="S50" s="144"/>
      <c r="T50" s="144"/>
      <c r="U50" s="144"/>
      <c r="V50" s="144"/>
      <c r="W50" s="144"/>
      <c r="X50" s="137"/>
      <c r="Y50" s="138"/>
      <c r="Z50" s="50"/>
      <c r="AA50" s="50"/>
      <c r="AB50" s="51"/>
      <c r="AC50" s="51"/>
      <c r="AD50" s="52"/>
      <c r="AE50" s="4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21.75" customHeight="1">
      <c r="A51" s="40"/>
      <c r="B51" s="40"/>
      <c r="C51" s="46" t="s">
        <v>134</v>
      </c>
      <c r="D51" s="47" t="s">
        <v>3</v>
      </c>
      <c r="E51" s="192" t="s">
        <v>103</v>
      </c>
      <c r="F51" s="198"/>
      <c r="G51" s="198"/>
      <c r="H51" s="198"/>
      <c r="I51" s="199"/>
      <c r="J51" s="210" t="s">
        <v>716</v>
      </c>
      <c r="K51" s="198"/>
      <c r="L51" s="199"/>
      <c r="M51" s="48" t="s">
        <v>123</v>
      </c>
      <c r="N51" s="10"/>
      <c r="O51" s="49"/>
      <c r="P51" s="142"/>
      <c r="Q51" s="142"/>
      <c r="R51" s="143"/>
      <c r="S51" s="144"/>
      <c r="T51" s="144"/>
      <c r="U51" s="144"/>
      <c r="V51" s="144"/>
      <c r="W51" s="144"/>
      <c r="X51" s="137"/>
      <c r="Y51" s="138"/>
      <c r="Z51" s="50"/>
      <c r="AA51" s="50"/>
      <c r="AB51" s="51"/>
      <c r="AC51" s="51"/>
      <c r="AD51" s="52"/>
      <c r="AE51" s="4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21.75" customHeight="1">
      <c r="A52" s="40"/>
      <c r="B52" s="40"/>
      <c r="C52" s="46" t="s">
        <v>130</v>
      </c>
      <c r="D52" s="47" t="s">
        <v>3</v>
      </c>
      <c r="E52" s="192" t="s">
        <v>133</v>
      </c>
      <c r="F52" s="198"/>
      <c r="G52" s="198"/>
      <c r="H52" s="198"/>
      <c r="I52" s="199"/>
      <c r="J52" s="210" t="s">
        <v>717</v>
      </c>
      <c r="K52" s="198"/>
      <c r="L52" s="199"/>
      <c r="M52" s="48" t="s">
        <v>42</v>
      </c>
      <c r="N52" s="10"/>
      <c r="O52" s="49"/>
      <c r="P52" s="142"/>
      <c r="Q52" s="142"/>
      <c r="R52" s="143"/>
      <c r="S52" s="144"/>
      <c r="T52" s="144"/>
      <c r="U52" s="144"/>
      <c r="V52" s="144"/>
      <c r="W52" s="144"/>
      <c r="X52" s="137"/>
      <c r="Y52" s="138"/>
      <c r="Z52" s="50"/>
      <c r="AA52" s="50"/>
      <c r="AB52" s="51"/>
      <c r="AC52" s="51"/>
      <c r="AD52" s="52"/>
      <c r="AE52" s="4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21.75" customHeight="1">
      <c r="A53" s="40"/>
      <c r="B53" s="40"/>
      <c r="C53" s="46" t="s">
        <v>136</v>
      </c>
      <c r="D53" s="47" t="s">
        <v>3</v>
      </c>
      <c r="E53" s="192" t="s">
        <v>59</v>
      </c>
      <c r="F53" s="198"/>
      <c r="G53" s="198"/>
      <c r="H53" s="198"/>
      <c r="I53" s="199"/>
      <c r="J53" s="210" t="s">
        <v>718</v>
      </c>
      <c r="K53" s="198"/>
      <c r="L53" s="199"/>
      <c r="M53" s="48" t="s">
        <v>28</v>
      </c>
      <c r="N53" s="10"/>
      <c r="O53" s="49"/>
      <c r="P53" s="142"/>
      <c r="Q53" s="142"/>
      <c r="R53" s="143"/>
      <c r="S53" s="144"/>
      <c r="T53" s="144"/>
      <c r="U53" s="144"/>
      <c r="V53" s="144"/>
      <c r="W53" s="144"/>
      <c r="X53" s="137"/>
      <c r="Y53" s="138"/>
      <c r="Z53" s="50"/>
      <c r="AA53" s="50"/>
      <c r="AB53" s="51"/>
      <c r="AC53" s="51"/>
      <c r="AD53" s="52"/>
      <c r="AE53" s="4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21.75" customHeight="1">
      <c r="A54" s="40"/>
      <c r="B54" s="40"/>
      <c r="C54" s="46" t="s">
        <v>58</v>
      </c>
      <c r="D54" s="47" t="s">
        <v>3</v>
      </c>
      <c r="E54" s="192" t="s">
        <v>54</v>
      </c>
      <c r="F54" s="198"/>
      <c r="G54" s="198"/>
      <c r="H54" s="198"/>
      <c r="I54" s="199"/>
      <c r="J54" s="210" t="s">
        <v>719</v>
      </c>
      <c r="K54" s="198"/>
      <c r="L54" s="199"/>
      <c r="M54" s="48" t="s">
        <v>74</v>
      </c>
      <c r="N54" s="10"/>
      <c r="O54" s="49"/>
      <c r="P54" s="142"/>
      <c r="Q54" s="142"/>
      <c r="R54" s="143"/>
      <c r="S54" s="144"/>
      <c r="T54" s="144"/>
      <c r="U54" s="144"/>
      <c r="V54" s="144"/>
      <c r="W54" s="144"/>
      <c r="X54" s="137"/>
      <c r="Y54" s="138"/>
      <c r="Z54" s="50"/>
      <c r="AA54" s="50"/>
      <c r="AB54" s="51"/>
      <c r="AC54" s="51"/>
      <c r="AD54" s="52"/>
      <c r="AE54" s="4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21.75" customHeight="1">
      <c r="A55" s="40"/>
      <c r="B55" s="40"/>
      <c r="C55" s="109"/>
      <c r="D55" s="10"/>
      <c r="E55" s="110"/>
      <c r="F55" s="110"/>
      <c r="G55" s="110"/>
      <c r="H55" s="110"/>
      <c r="I55" s="110"/>
      <c r="J55" s="49"/>
      <c r="K55" s="49"/>
      <c r="L55" s="49"/>
      <c r="M55" s="112"/>
      <c r="N55" s="10"/>
      <c r="O55" s="49"/>
      <c r="P55" s="142"/>
      <c r="Q55" s="142"/>
      <c r="R55" s="143"/>
      <c r="S55" s="144"/>
      <c r="T55" s="144"/>
      <c r="U55" s="144"/>
      <c r="V55" s="144"/>
      <c r="W55" s="144"/>
      <c r="X55" s="137"/>
      <c r="Y55" s="138"/>
      <c r="Z55" s="50"/>
      <c r="AA55" s="50"/>
      <c r="AB55" s="51"/>
      <c r="AC55" s="51"/>
      <c r="AD55" s="52"/>
      <c r="AE55" s="4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21.75" customHeight="1">
      <c r="A56" s="40"/>
      <c r="B56" s="40"/>
      <c r="C56" s="45" t="s">
        <v>681</v>
      </c>
      <c r="D56" s="41"/>
      <c r="E56" s="41" t="s">
        <v>0</v>
      </c>
      <c r="F56" s="41"/>
      <c r="G56" s="42"/>
      <c r="H56" s="42"/>
      <c r="I56" s="42"/>
      <c r="J56" s="42"/>
      <c r="K56" s="42"/>
      <c r="L56" s="42"/>
      <c r="M56" s="42"/>
      <c r="N56" s="10"/>
      <c r="O56" s="49"/>
      <c r="P56" s="142"/>
      <c r="Q56" s="142"/>
      <c r="R56" s="143"/>
      <c r="S56" s="144"/>
      <c r="T56" s="144"/>
      <c r="U56" s="144"/>
      <c r="V56" s="144"/>
      <c r="W56" s="144"/>
      <c r="X56" s="137"/>
      <c r="Y56" s="138"/>
      <c r="Z56" s="50"/>
      <c r="AA56" s="50"/>
      <c r="AB56" s="51"/>
      <c r="AC56" s="51"/>
      <c r="AD56" s="52"/>
      <c r="AE56" s="4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21.75" customHeight="1">
      <c r="A57" s="40"/>
      <c r="B57" s="40"/>
      <c r="C57" s="46" t="s">
        <v>59</v>
      </c>
      <c r="D57" s="47" t="s">
        <v>3</v>
      </c>
      <c r="E57" s="192" t="s">
        <v>130</v>
      </c>
      <c r="F57" s="193"/>
      <c r="G57" s="193"/>
      <c r="H57" s="193"/>
      <c r="I57" s="194"/>
      <c r="J57" s="195" t="s">
        <v>667</v>
      </c>
      <c r="K57" s="196"/>
      <c r="L57" s="197"/>
      <c r="M57" s="48" t="s">
        <v>26</v>
      </c>
      <c r="N57" s="10"/>
      <c r="O57" s="49"/>
      <c r="P57" s="142"/>
      <c r="Q57" s="142"/>
      <c r="R57" s="143"/>
      <c r="S57" s="144"/>
      <c r="T57" s="144"/>
      <c r="U57" s="144"/>
      <c r="V57" s="144"/>
      <c r="W57" s="144"/>
      <c r="X57" s="137"/>
      <c r="Y57" s="138"/>
      <c r="Z57" s="50"/>
      <c r="AA57" s="50"/>
      <c r="AB57" s="51"/>
      <c r="AC57" s="51"/>
      <c r="AD57" s="52"/>
      <c r="AE57" s="4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21.75" customHeight="1">
      <c r="A58" s="40"/>
      <c r="B58" s="40"/>
      <c r="C58" s="46" t="s">
        <v>58</v>
      </c>
      <c r="D58" s="47" t="s">
        <v>3</v>
      </c>
      <c r="E58" s="192" t="s">
        <v>133</v>
      </c>
      <c r="F58" s="193"/>
      <c r="G58" s="193"/>
      <c r="H58" s="193"/>
      <c r="I58" s="194"/>
      <c r="J58" s="195" t="s">
        <v>666</v>
      </c>
      <c r="K58" s="196"/>
      <c r="L58" s="197"/>
      <c r="M58" s="48" t="s">
        <v>28</v>
      </c>
      <c r="N58" s="10"/>
      <c r="O58" s="49"/>
      <c r="P58" s="142"/>
      <c r="Q58" s="142"/>
      <c r="R58" s="143"/>
      <c r="S58" s="144"/>
      <c r="T58" s="144"/>
      <c r="U58" s="144"/>
      <c r="V58" s="144"/>
      <c r="W58" s="144"/>
      <c r="X58" s="137"/>
      <c r="Y58" s="138"/>
      <c r="Z58" s="50"/>
      <c r="AA58" s="50"/>
      <c r="AB58" s="51"/>
      <c r="AC58" s="51"/>
      <c r="AD58" s="52"/>
      <c r="AE58" s="4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21.75" customHeight="1">
      <c r="A59" s="40"/>
      <c r="B59" s="40"/>
      <c r="C59" s="46" t="s">
        <v>103</v>
      </c>
      <c r="D59" s="47" t="s">
        <v>3</v>
      </c>
      <c r="E59" s="192" t="s">
        <v>131</v>
      </c>
      <c r="F59" s="198"/>
      <c r="G59" s="198"/>
      <c r="H59" s="198"/>
      <c r="I59" s="199"/>
      <c r="J59" s="210" t="s">
        <v>668</v>
      </c>
      <c r="K59" s="198"/>
      <c r="L59" s="199"/>
      <c r="M59" s="48" t="s">
        <v>28</v>
      </c>
      <c r="N59" s="10"/>
      <c r="O59" s="49"/>
      <c r="P59" s="142"/>
      <c r="Q59" s="142"/>
      <c r="R59" s="143"/>
      <c r="S59" s="144"/>
      <c r="T59" s="144"/>
      <c r="U59" s="144"/>
      <c r="V59" s="144"/>
      <c r="W59" s="144"/>
      <c r="X59" s="137"/>
      <c r="Y59" s="138"/>
      <c r="Z59" s="50"/>
      <c r="AA59" s="50"/>
      <c r="AB59" s="51"/>
      <c r="AC59" s="51"/>
      <c r="AD59" s="52"/>
      <c r="AE59" s="4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21.75" customHeight="1">
      <c r="A60" s="40"/>
      <c r="B60" s="40"/>
      <c r="C60" s="46" t="s">
        <v>132</v>
      </c>
      <c r="D60" s="47" t="s">
        <v>3</v>
      </c>
      <c r="E60" s="192" t="s">
        <v>134</v>
      </c>
      <c r="F60" s="198"/>
      <c r="G60" s="198"/>
      <c r="H60" s="198"/>
      <c r="I60" s="199"/>
      <c r="J60" s="210" t="s">
        <v>669</v>
      </c>
      <c r="K60" s="198"/>
      <c r="L60" s="199"/>
      <c r="M60" s="48" t="s">
        <v>123</v>
      </c>
      <c r="N60" s="10"/>
      <c r="O60" s="49"/>
      <c r="P60" s="142"/>
      <c r="Q60" s="142"/>
      <c r="R60" s="143"/>
      <c r="S60" s="144"/>
      <c r="T60" s="144"/>
      <c r="U60" s="144"/>
      <c r="V60" s="144"/>
      <c r="W60" s="144"/>
      <c r="X60" s="137"/>
      <c r="Y60" s="138"/>
      <c r="Z60" s="50"/>
      <c r="AA60" s="50"/>
      <c r="AB60" s="51"/>
      <c r="AC60" s="51"/>
      <c r="AD60" s="52"/>
      <c r="AE60" s="4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21.75" customHeight="1">
      <c r="A61" s="40"/>
      <c r="B61" s="40"/>
      <c r="C61" s="46" t="s">
        <v>54</v>
      </c>
      <c r="D61" s="47" t="s">
        <v>3</v>
      </c>
      <c r="E61" s="192" t="s">
        <v>59</v>
      </c>
      <c r="F61" s="198"/>
      <c r="G61" s="198"/>
      <c r="H61" s="198"/>
      <c r="I61" s="199"/>
      <c r="J61" s="210" t="s">
        <v>670</v>
      </c>
      <c r="K61" s="198"/>
      <c r="L61" s="199"/>
      <c r="M61" s="48" t="s">
        <v>28</v>
      </c>
      <c r="N61" s="142"/>
      <c r="O61" s="142"/>
      <c r="P61" s="142"/>
      <c r="Q61" s="142"/>
      <c r="R61" s="143"/>
      <c r="S61" s="144"/>
      <c r="T61" s="144"/>
      <c r="U61" s="144"/>
      <c r="V61" s="144"/>
      <c r="W61" s="144"/>
      <c r="X61" s="137"/>
      <c r="Y61" s="138"/>
      <c r="Z61" s="50"/>
      <c r="AA61" s="50"/>
      <c r="AB61" s="51"/>
      <c r="AC61" s="51"/>
      <c r="AD61" s="52"/>
      <c r="AE61" s="4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21.75" customHeight="1">
      <c r="A62" s="40"/>
      <c r="B62" s="40"/>
      <c r="C62" s="46" t="s">
        <v>103</v>
      </c>
      <c r="D62" s="47" t="s">
        <v>3</v>
      </c>
      <c r="E62" s="192" t="s">
        <v>132</v>
      </c>
      <c r="F62" s="198"/>
      <c r="G62" s="198"/>
      <c r="H62" s="198"/>
      <c r="I62" s="199"/>
      <c r="J62" s="210" t="s">
        <v>697</v>
      </c>
      <c r="K62" s="198"/>
      <c r="L62" s="199"/>
      <c r="M62" s="48" t="s">
        <v>74</v>
      </c>
      <c r="N62" s="142"/>
      <c r="O62" s="142"/>
      <c r="P62" s="142"/>
      <c r="Q62" s="142"/>
      <c r="R62" s="143"/>
      <c r="S62" s="144"/>
      <c r="T62" s="144"/>
      <c r="U62" s="144"/>
      <c r="V62" s="144"/>
      <c r="W62" s="144"/>
      <c r="X62" s="137"/>
      <c r="Y62" s="138"/>
      <c r="Z62" s="50"/>
      <c r="AA62" s="50"/>
      <c r="AB62" s="51"/>
      <c r="AC62" s="51"/>
      <c r="AD62" s="52"/>
      <c r="AE62" s="4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21.75" customHeight="1">
      <c r="A63" s="41"/>
      <c r="B63" s="41"/>
      <c r="C63" s="152"/>
      <c r="D63" s="139"/>
      <c r="E63" s="155"/>
      <c r="F63" s="155"/>
      <c r="G63" s="155"/>
      <c r="H63" s="155"/>
      <c r="I63" s="155"/>
      <c r="J63" s="156"/>
      <c r="K63" s="156"/>
      <c r="L63" s="156"/>
      <c r="M63" s="153"/>
      <c r="N63" s="10"/>
      <c r="O63" s="49"/>
      <c r="P63" s="142"/>
      <c r="Q63" s="142"/>
      <c r="R63" s="143"/>
      <c r="S63" s="144"/>
      <c r="T63" s="144"/>
      <c r="U63" s="144"/>
      <c r="V63" s="144"/>
      <c r="W63" s="144"/>
      <c r="X63" s="137"/>
      <c r="Y63" s="138"/>
      <c r="Z63" s="50"/>
      <c r="AA63" s="50"/>
      <c r="AB63" s="51"/>
      <c r="AC63" s="51"/>
      <c r="AD63" s="52"/>
      <c r="AE63" s="4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21.75" customHeight="1">
      <c r="A64" s="40"/>
      <c r="B64" s="40"/>
      <c r="C64" s="45" t="s">
        <v>643</v>
      </c>
      <c r="D64" s="41"/>
      <c r="E64" s="41" t="s">
        <v>0</v>
      </c>
      <c r="F64" s="41"/>
      <c r="G64" s="42"/>
      <c r="H64" s="42"/>
      <c r="I64" s="42"/>
      <c r="J64" s="42"/>
      <c r="K64" s="42"/>
      <c r="L64" s="42"/>
      <c r="M64" s="42"/>
      <c r="N64" s="10"/>
      <c r="O64" s="49"/>
      <c r="P64" s="142"/>
      <c r="Q64" s="142"/>
      <c r="R64" s="143"/>
      <c r="S64" s="144"/>
      <c r="T64" s="144"/>
      <c r="U64" s="144"/>
      <c r="V64" s="144"/>
      <c r="W64" s="144"/>
      <c r="X64" s="137"/>
      <c r="Y64" s="138"/>
      <c r="Z64" s="50"/>
      <c r="AA64" s="50"/>
      <c r="AB64" s="51"/>
      <c r="AC64" s="51"/>
      <c r="AD64" s="52"/>
      <c r="AE64" s="4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21.75" customHeight="1">
      <c r="A65" s="40"/>
      <c r="B65" s="40"/>
      <c r="C65" s="46" t="s">
        <v>133</v>
      </c>
      <c r="D65" s="47" t="s">
        <v>3</v>
      </c>
      <c r="E65" s="192" t="s">
        <v>103</v>
      </c>
      <c r="F65" s="193"/>
      <c r="G65" s="193"/>
      <c r="H65" s="193"/>
      <c r="I65" s="194"/>
      <c r="J65" s="195" t="s">
        <v>654</v>
      </c>
      <c r="K65" s="196"/>
      <c r="L65" s="197"/>
      <c r="M65" s="48" t="s">
        <v>26</v>
      </c>
      <c r="N65" s="10"/>
      <c r="O65" s="49"/>
      <c r="P65" s="142"/>
      <c r="Q65" s="142"/>
      <c r="R65" s="143"/>
      <c r="S65" s="144"/>
      <c r="T65" s="144"/>
      <c r="U65" s="144"/>
      <c r="V65" s="144"/>
      <c r="W65" s="144"/>
      <c r="X65" s="137"/>
      <c r="Y65" s="138"/>
      <c r="Z65" s="50"/>
      <c r="AA65" s="50"/>
      <c r="AB65" s="51"/>
      <c r="AC65" s="51"/>
      <c r="AD65" s="52"/>
      <c r="AE65" s="4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21.75" customHeight="1">
      <c r="A66" s="40"/>
      <c r="B66" s="40"/>
      <c r="C66" s="46" t="s">
        <v>132</v>
      </c>
      <c r="D66" s="47" t="s">
        <v>3</v>
      </c>
      <c r="E66" s="192" t="s">
        <v>54</v>
      </c>
      <c r="F66" s="193"/>
      <c r="G66" s="193"/>
      <c r="H66" s="193"/>
      <c r="I66" s="194"/>
      <c r="J66" s="195" t="s">
        <v>655</v>
      </c>
      <c r="K66" s="196"/>
      <c r="L66" s="197"/>
      <c r="M66" s="48" t="s">
        <v>42</v>
      </c>
      <c r="N66" s="10"/>
      <c r="O66" s="49"/>
      <c r="P66" s="142"/>
      <c r="Q66" s="142"/>
      <c r="R66" s="143"/>
      <c r="S66" s="144"/>
      <c r="T66" s="144"/>
      <c r="U66" s="144"/>
      <c r="V66" s="144"/>
      <c r="W66" s="144"/>
      <c r="X66" s="137"/>
      <c r="Y66" s="138"/>
      <c r="Z66" s="50"/>
      <c r="AA66" s="50"/>
      <c r="AB66" s="51"/>
      <c r="AC66" s="51"/>
      <c r="AD66" s="52"/>
      <c r="AE66" s="4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21.75" customHeight="1">
      <c r="A67" s="40"/>
      <c r="B67" s="40"/>
      <c r="C67" s="46" t="s">
        <v>58</v>
      </c>
      <c r="D67" s="47" t="s">
        <v>3</v>
      </c>
      <c r="E67" s="192" t="s">
        <v>131</v>
      </c>
      <c r="F67" s="198"/>
      <c r="G67" s="198"/>
      <c r="H67" s="198"/>
      <c r="I67" s="199"/>
      <c r="J67" s="195" t="s">
        <v>656</v>
      </c>
      <c r="K67" s="200"/>
      <c r="L67" s="201"/>
      <c r="M67" s="48" t="s">
        <v>74</v>
      </c>
      <c r="N67" s="10"/>
      <c r="O67" s="49"/>
      <c r="P67" s="142"/>
      <c r="Q67" s="142"/>
      <c r="R67" s="143"/>
      <c r="S67" s="144"/>
      <c r="T67" s="144"/>
      <c r="U67" s="144"/>
      <c r="V67" s="144"/>
      <c r="W67" s="144"/>
      <c r="X67" s="137"/>
      <c r="Y67" s="138"/>
      <c r="Z67" s="50"/>
      <c r="AA67" s="50"/>
      <c r="AB67" s="51"/>
      <c r="AC67" s="51"/>
      <c r="AD67" s="52"/>
      <c r="AE67" s="4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21.75" customHeight="1">
      <c r="A68" s="40"/>
      <c r="B68" s="40"/>
      <c r="C68" s="46" t="s">
        <v>136</v>
      </c>
      <c r="D68" s="47" t="s">
        <v>3</v>
      </c>
      <c r="E68" s="132" t="s">
        <v>130</v>
      </c>
      <c r="F68" s="133"/>
      <c r="G68" s="133"/>
      <c r="H68" s="133"/>
      <c r="I68" s="134"/>
      <c r="J68" s="131"/>
      <c r="K68" s="135"/>
      <c r="L68" s="136"/>
      <c r="M68" s="48"/>
      <c r="N68" s="10"/>
      <c r="O68" s="49"/>
      <c r="P68" s="142"/>
      <c r="Q68" s="142"/>
      <c r="R68" s="143"/>
      <c r="S68" s="144"/>
      <c r="T68" s="144"/>
      <c r="U68" s="144"/>
      <c r="V68" s="144"/>
      <c r="W68" s="144"/>
      <c r="X68" s="137"/>
      <c r="Y68" s="138"/>
      <c r="Z68" s="50"/>
      <c r="AA68" s="50"/>
      <c r="AB68" s="51"/>
      <c r="AC68" s="51"/>
      <c r="AD68" s="52"/>
      <c r="AE68" s="4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21.75" customHeight="1">
      <c r="A69" s="40"/>
      <c r="B69" s="40"/>
      <c r="C69" s="157" t="s">
        <v>134</v>
      </c>
      <c r="D69" s="158" t="s">
        <v>3</v>
      </c>
      <c r="E69" s="159" t="s">
        <v>653</v>
      </c>
      <c r="F69" s="160"/>
      <c r="G69" s="160"/>
      <c r="H69" s="160"/>
      <c r="I69" s="161"/>
      <c r="J69" s="162"/>
      <c r="K69" s="163"/>
      <c r="L69" s="164"/>
      <c r="M69" s="165"/>
      <c r="N69" s="10"/>
      <c r="O69" s="49"/>
      <c r="P69" s="142"/>
      <c r="Q69" s="142"/>
      <c r="R69" s="143"/>
      <c r="S69" s="144"/>
      <c r="T69" s="144"/>
      <c r="U69" s="144"/>
      <c r="V69" s="144"/>
      <c r="W69" s="144"/>
      <c r="X69" s="137"/>
      <c r="Y69" s="138"/>
      <c r="Z69" s="50"/>
      <c r="AA69" s="50"/>
      <c r="AB69" s="51"/>
      <c r="AC69" s="51"/>
      <c r="AD69" s="52"/>
      <c r="AE69" s="4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21.75" customHeight="1">
      <c r="A70" s="40"/>
      <c r="B70" s="40"/>
      <c r="C70" s="109"/>
      <c r="D70" s="10"/>
      <c r="E70" s="110"/>
      <c r="F70" s="110"/>
      <c r="G70" s="110"/>
      <c r="H70" s="110"/>
      <c r="I70" s="110"/>
      <c r="J70" s="49"/>
      <c r="K70" s="49"/>
      <c r="L70" s="49"/>
      <c r="M70" s="112"/>
      <c r="N70" s="10"/>
      <c r="O70" s="49"/>
      <c r="P70" s="142"/>
      <c r="Q70" s="142"/>
      <c r="R70" s="143"/>
      <c r="S70" s="144"/>
      <c r="T70" s="144"/>
      <c r="U70" s="144"/>
      <c r="V70" s="144"/>
      <c r="W70" s="144"/>
      <c r="X70" s="137"/>
      <c r="Y70" s="138"/>
      <c r="Z70" s="50"/>
      <c r="AA70" s="50"/>
      <c r="AB70" s="51"/>
      <c r="AC70" s="51"/>
      <c r="AD70" s="52"/>
      <c r="AE70" s="4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21.75" customHeight="1">
      <c r="A71" s="40"/>
      <c r="B71" s="40"/>
      <c r="C71" s="45" t="s">
        <v>625</v>
      </c>
      <c r="D71" s="41"/>
      <c r="E71" s="41" t="s">
        <v>0</v>
      </c>
      <c r="F71" s="41"/>
      <c r="G71" s="42"/>
      <c r="H71" s="42"/>
      <c r="I71" s="42"/>
      <c r="J71" s="42"/>
      <c r="K71" s="42"/>
      <c r="L71" s="42"/>
      <c r="M71" s="42"/>
      <c r="N71" s="10"/>
      <c r="O71" s="49"/>
      <c r="P71" s="142"/>
      <c r="Q71" s="142"/>
      <c r="R71" s="143"/>
      <c r="S71" s="144"/>
      <c r="T71" s="144"/>
      <c r="U71" s="144"/>
      <c r="V71" s="144"/>
      <c r="W71" s="144"/>
      <c r="X71" s="137"/>
      <c r="Y71" s="138"/>
      <c r="Z71" s="50"/>
      <c r="AA71" s="50"/>
      <c r="AB71" s="51"/>
      <c r="AC71" s="51"/>
      <c r="AD71" s="52"/>
      <c r="AE71" s="4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21.75" customHeight="1">
      <c r="A72" s="40"/>
      <c r="B72" s="40"/>
      <c r="C72" s="157" t="s">
        <v>129</v>
      </c>
      <c r="D72" s="158" t="s">
        <v>3</v>
      </c>
      <c r="E72" s="226" t="s">
        <v>58</v>
      </c>
      <c r="F72" s="227"/>
      <c r="G72" s="227"/>
      <c r="H72" s="227"/>
      <c r="I72" s="228"/>
      <c r="J72" s="229" t="s">
        <v>638</v>
      </c>
      <c r="K72" s="230"/>
      <c r="L72" s="231"/>
      <c r="M72" s="165" t="s">
        <v>74</v>
      </c>
      <c r="N72" s="10"/>
      <c r="O72" s="49"/>
      <c r="P72" s="142"/>
      <c r="Q72" s="142"/>
      <c r="R72" s="143"/>
      <c r="S72" s="144"/>
      <c r="T72" s="144"/>
      <c r="U72" s="144"/>
      <c r="V72" s="144"/>
      <c r="W72" s="144"/>
      <c r="X72" s="137"/>
      <c r="Y72" s="138"/>
      <c r="Z72" s="50"/>
      <c r="AA72" s="50"/>
      <c r="AB72" s="51"/>
      <c r="AC72" s="51"/>
      <c r="AD72" s="52"/>
      <c r="AE72" s="4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21.75" customHeight="1">
      <c r="A73" s="40"/>
      <c r="B73" s="40"/>
      <c r="C73" s="46" t="s">
        <v>103</v>
      </c>
      <c r="D73" s="47" t="s">
        <v>3</v>
      </c>
      <c r="E73" s="192" t="s">
        <v>136</v>
      </c>
      <c r="F73" s="193"/>
      <c r="G73" s="193"/>
      <c r="H73" s="193"/>
      <c r="I73" s="194"/>
      <c r="J73" s="195" t="s">
        <v>639</v>
      </c>
      <c r="K73" s="196"/>
      <c r="L73" s="197"/>
      <c r="M73" s="48" t="s">
        <v>74</v>
      </c>
      <c r="N73" s="10"/>
      <c r="O73" s="49"/>
      <c r="P73" s="142"/>
      <c r="Q73" s="142"/>
      <c r="R73" s="143"/>
      <c r="S73" s="144"/>
      <c r="T73" s="144"/>
      <c r="U73" s="144"/>
      <c r="V73" s="144"/>
      <c r="W73" s="144"/>
      <c r="X73" s="137"/>
      <c r="Y73" s="138"/>
      <c r="Z73" s="50"/>
      <c r="AA73" s="50"/>
      <c r="AB73" s="51"/>
      <c r="AC73" s="51"/>
      <c r="AD73" s="52"/>
      <c r="AE73" s="4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21.75" customHeight="1">
      <c r="A74" s="40"/>
      <c r="B74" s="40"/>
      <c r="C74" s="46" t="s">
        <v>130</v>
      </c>
      <c r="D74" s="47" t="s">
        <v>3</v>
      </c>
      <c r="E74" s="192" t="s">
        <v>134</v>
      </c>
      <c r="F74" s="193"/>
      <c r="G74" s="193"/>
      <c r="H74" s="193"/>
      <c r="I74" s="194"/>
      <c r="J74" s="195" t="s">
        <v>640</v>
      </c>
      <c r="K74" s="196"/>
      <c r="L74" s="197"/>
      <c r="M74" s="48" t="s">
        <v>74</v>
      </c>
      <c r="N74" s="10"/>
      <c r="O74" s="49"/>
      <c r="P74" s="142"/>
      <c r="Q74" s="142"/>
      <c r="R74" s="143"/>
      <c r="S74" s="144"/>
      <c r="T74" s="144"/>
      <c r="U74" s="144"/>
      <c r="V74" s="144"/>
      <c r="W74" s="144"/>
      <c r="X74" s="137"/>
      <c r="Y74" s="138"/>
      <c r="Z74" s="50"/>
      <c r="AA74" s="50"/>
      <c r="AB74" s="51"/>
      <c r="AC74" s="51"/>
      <c r="AD74" s="52"/>
      <c r="AE74" s="4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21.75" customHeight="1">
      <c r="A75" s="40"/>
      <c r="B75" s="40"/>
      <c r="C75" s="46" t="s">
        <v>131</v>
      </c>
      <c r="D75" s="47" t="s">
        <v>3</v>
      </c>
      <c r="E75" s="192" t="s">
        <v>133</v>
      </c>
      <c r="F75" s="193"/>
      <c r="G75" s="193"/>
      <c r="H75" s="193"/>
      <c r="I75" s="194"/>
      <c r="J75" s="195" t="s">
        <v>641</v>
      </c>
      <c r="K75" s="196"/>
      <c r="L75" s="197"/>
      <c r="M75" s="48" t="s">
        <v>26</v>
      </c>
      <c r="N75" s="10"/>
      <c r="O75" s="49"/>
      <c r="P75" s="142"/>
      <c r="Q75" s="142"/>
      <c r="R75" s="143"/>
      <c r="S75" s="144"/>
      <c r="T75" s="144"/>
      <c r="U75" s="144"/>
      <c r="V75" s="144"/>
      <c r="W75" s="144"/>
      <c r="X75" s="137"/>
      <c r="Y75" s="138"/>
      <c r="Z75" s="50"/>
      <c r="AA75" s="50"/>
      <c r="AB75" s="51"/>
      <c r="AC75" s="51"/>
      <c r="AD75" s="52"/>
      <c r="AE75" s="4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21.75" customHeight="1">
      <c r="A76" s="40"/>
      <c r="B76" s="40"/>
      <c r="C76" s="109"/>
      <c r="D76" s="10"/>
      <c r="E76" s="110"/>
      <c r="F76" s="110"/>
      <c r="G76" s="110"/>
      <c r="H76" s="110"/>
      <c r="I76" s="110"/>
      <c r="J76" s="49"/>
      <c r="K76" s="49"/>
      <c r="L76" s="49"/>
      <c r="M76" s="112"/>
      <c r="N76" s="10"/>
      <c r="O76" s="49"/>
      <c r="P76" s="142"/>
      <c r="Q76" s="142"/>
      <c r="R76" s="143"/>
      <c r="S76" s="144"/>
      <c r="T76" s="144"/>
      <c r="U76" s="144"/>
      <c r="V76" s="144"/>
      <c r="W76" s="144"/>
      <c r="X76" s="137"/>
      <c r="Y76" s="138"/>
      <c r="Z76" s="50"/>
      <c r="AA76" s="50"/>
      <c r="AB76" s="51"/>
      <c r="AC76" s="51"/>
      <c r="AD76" s="52"/>
      <c r="AE76" s="4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21.75" customHeight="1">
      <c r="A77" s="40"/>
      <c r="B77" s="40"/>
      <c r="C77" s="45" t="s">
        <v>607</v>
      </c>
      <c r="D77" s="41"/>
      <c r="E77" s="41" t="s">
        <v>0</v>
      </c>
      <c r="F77" s="41"/>
      <c r="G77" s="42"/>
      <c r="H77" s="42"/>
      <c r="I77" s="42"/>
      <c r="J77" s="42"/>
      <c r="K77" s="42"/>
      <c r="L77" s="42"/>
      <c r="M77" s="42"/>
      <c r="N77" s="10"/>
      <c r="O77" s="49"/>
      <c r="P77" s="142"/>
      <c r="Q77" s="142"/>
      <c r="R77" s="143"/>
      <c r="S77" s="144"/>
      <c r="T77" s="144"/>
      <c r="U77" s="144"/>
      <c r="V77" s="144"/>
      <c r="W77" s="144"/>
      <c r="X77" s="137"/>
      <c r="Y77" s="138"/>
      <c r="Z77" s="50"/>
      <c r="AA77" s="50"/>
      <c r="AB77" s="51"/>
      <c r="AC77" s="51"/>
      <c r="AD77" s="52"/>
      <c r="AE77" s="4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t="21.75" customHeight="1">
      <c r="A78" s="40"/>
      <c r="B78" s="40"/>
      <c r="C78" s="46" t="s">
        <v>59</v>
      </c>
      <c r="D78" s="47" t="s">
        <v>3</v>
      </c>
      <c r="E78" s="192" t="s">
        <v>58</v>
      </c>
      <c r="F78" s="193"/>
      <c r="G78" s="193"/>
      <c r="H78" s="193"/>
      <c r="I78" s="194"/>
      <c r="J78" s="195" t="s">
        <v>620</v>
      </c>
      <c r="K78" s="196"/>
      <c r="L78" s="197"/>
      <c r="M78" s="48" t="s">
        <v>26</v>
      </c>
      <c r="N78" s="10"/>
      <c r="O78" s="49"/>
      <c r="P78" s="142"/>
      <c r="Q78" s="142"/>
      <c r="R78" s="143"/>
      <c r="S78" s="144"/>
      <c r="T78" s="144"/>
      <c r="U78" s="144"/>
      <c r="V78" s="144"/>
      <c r="W78" s="144"/>
      <c r="X78" s="137"/>
      <c r="Y78" s="138"/>
      <c r="Z78" s="50"/>
      <c r="AA78" s="50"/>
      <c r="AB78" s="51"/>
      <c r="AC78" s="51"/>
      <c r="AD78" s="52"/>
      <c r="AE78" s="4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21.75" customHeight="1">
      <c r="A79" s="40"/>
      <c r="B79" s="40"/>
      <c r="C79" s="46" t="s">
        <v>54</v>
      </c>
      <c r="D79" s="47" t="s">
        <v>3</v>
      </c>
      <c r="E79" s="192" t="s">
        <v>136</v>
      </c>
      <c r="F79" s="193"/>
      <c r="G79" s="193"/>
      <c r="H79" s="193"/>
      <c r="I79" s="194"/>
      <c r="J79" s="195" t="s">
        <v>619</v>
      </c>
      <c r="K79" s="196"/>
      <c r="L79" s="197"/>
      <c r="M79" s="48" t="s">
        <v>28</v>
      </c>
      <c r="N79" s="10"/>
      <c r="O79" s="49"/>
      <c r="P79" s="142"/>
      <c r="Q79" s="142"/>
      <c r="R79" s="143"/>
      <c r="S79" s="144"/>
      <c r="T79" s="144"/>
      <c r="U79" s="144"/>
      <c r="V79" s="144"/>
      <c r="W79" s="144"/>
      <c r="X79" s="137"/>
      <c r="Y79" s="138"/>
      <c r="Z79" s="50"/>
      <c r="AA79" s="50"/>
      <c r="AB79" s="51"/>
      <c r="AC79" s="51"/>
      <c r="AD79" s="52"/>
      <c r="AE79" s="4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21.75" customHeight="1">
      <c r="A80" s="40"/>
      <c r="B80" s="40"/>
      <c r="C80" s="46" t="s">
        <v>103</v>
      </c>
      <c r="D80" s="47" t="s">
        <v>3</v>
      </c>
      <c r="E80" s="192" t="s">
        <v>130</v>
      </c>
      <c r="F80" s="193"/>
      <c r="G80" s="193"/>
      <c r="H80" s="193"/>
      <c r="I80" s="194"/>
      <c r="J80" s="195" t="s">
        <v>621</v>
      </c>
      <c r="K80" s="196"/>
      <c r="L80" s="197"/>
      <c r="M80" s="48" t="s">
        <v>74</v>
      </c>
      <c r="N80" s="10"/>
      <c r="O80" s="49"/>
      <c r="P80" s="142"/>
      <c r="Q80" s="142"/>
      <c r="R80" s="143"/>
      <c r="S80" s="144"/>
      <c r="T80" s="144"/>
      <c r="U80" s="144"/>
      <c r="V80" s="144"/>
      <c r="W80" s="144"/>
      <c r="X80" s="137"/>
      <c r="Y80" s="138"/>
      <c r="Z80" s="50"/>
      <c r="AA80" s="50"/>
      <c r="AB80" s="51"/>
      <c r="AC80" s="51"/>
      <c r="AD80" s="52"/>
      <c r="AE80" s="4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21.75" customHeight="1">
      <c r="A81" s="40"/>
      <c r="B81" s="40"/>
      <c r="C81" s="46" t="s">
        <v>133</v>
      </c>
      <c r="D81" s="47" t="s">
        <v>3</v>
      </c>
      <c r="E81" s="192" t="s">
        <v>134</v>
      </c>
      <c r="F81" s="193"/>
      <c r="G81" s="193"/>
      <c r="H81" s="193"/>
      <c r="I81" s="194"/>
      <c r="J81" s="195" t="s">
        <v>622</v>
      </c>
      <c r="K81" s="196"/>
      <c r="L81" s="197"/>
      <c r="M81" s="48" t="s">
        <v>74</v>
      </c>
      <c r="N81" s="10"/>
      <c r="O81" s="49"/>
      <c r="P81" s="142"/>
      <c r="Q81" s="142"/>
      <c r="R81" s="143"/>
      <c r="S81" s="144"/>
      <c r="T81" s="144"/>
      <c r="U81" s="144"/>
      <c r="V81" s="144"/>
      <c r="W81" s="144"/>
      <c r="X81" s="137"/>
      <c r="Y81" s="138"/>
      <c r="Z81" s="50"/>
      <c r="AA81" s="50"/>
      <c r="AB81" s="51"/>
      <c r="AC81" s="51"/>
      <c r="AD81" s="52"/>
      <c r="AE81" s="4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21.75" customHeight="1">
      <c r="A82" s="40"/>
      <c r="B82" s="40"/>
      <c r="C82" s="46" t="s">
        <v>131</v>
      </c>
      <c r="D82" s="47" t="s">
        <v>3</v>
      </c>
      <c r="E82" s="192" t="s">
        <v>132</v>
      </c>
      <c r="F82" s="198"/>
      <c r="G82" s="198"/>
      <c r="H82" s="198"/>
      <c r="I82" s="199"/>
      <c r="J82" s="210" t="s">
        <v>623</v>
      </c>
      <c r="K82" s="198"/>
      <c r="L82" s="199"/>
      <c r="M82" s="48" t="s">
        <v>123</v>
      </c>
      <c r="N82" s="10"/>
      <c r="O82" s="49"/>
      <c r="P82" s="142"/>
      <c r="Q82" s="142"/>
      <c r="R82" s="143"/>
      <c r="S82" s="144"/>
      <c r="T82" s="144"/>
      <c r="U82" s="144"/>
      <c r="V82" s="144"/>
      <c r="W82" s="144"/>
      <c r="X82" s="137"/>
      <c r="Y82" s="138"/>
      <c r="Z82" s="50"/>
      <c r="AA82" s="50"/>
      <c r="AB82" s="51"/>
      <c r="AC82" s="51"/>
      <c r="AD82" s="52"/>
      <c r="AE82" s="4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21.75" customHeight="1">
      <c r="A83" s="40"/>
      <c r="B83" s="40"/>
      <c r="C83" s="45"/>
      <c r="D83" s="41"/>
      <c r="E83" s="41"/>
      <c r="F83" s="41"/>
      <c r="G83" s="42"/>
      <c r="H83" s="42"/>
      <c r="I83" s="42"/>
      <c r="J83" s="42"/>
      <c r="K83" s="42"/>
      <c r="L83" s="42"/>
      <c r="M83" s="42"/>
      <c r="N83" s="10"/>
      <c r="O83" s="49"/>
      <c r="P83" s="142"/>
      <c r="Q83" s="142"/>
      <c r="R83" s="143"/>
      <c r="S83" s="144"/>
      <c r="T83" s="144"/>
      <c r="U83" s="144"/>
      <c r="V83" s="144"/>
      <c r="W83" s="144"/>
      <c r="X83" s="137"/>
      <c r="Y83" s="138"/>
      <c r="Z83" s="50"/>
      <c r="AA83" s="50"/>
      <c r="AB83" s="51"/>
      <c r="AC83" s="51"/>
      <c r="AD83" s="52"/>
      <c r="AE83" s="4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21.75" customHeight="1">
      <c r="A84" s="40"/>
      <c r="B84" s="40"/>
      <c r="C84" s="45" t="s">
        <v>587</v>
      </c>
      <c r="D84" s="41"/>
      <c r="E84" s="41" t="s">
        <v>0</v>
      </c>
      <c r="F84" s="41"/>
      <c r="G84" s="42"/>
      <c r="H84" s="42"/>
      <c r="I84" s="42"/>
      <c r="J84" s="42"/>
      <c r="K84" s="42"/>
      <c r="L84" s="42"/>
      <c r="M84" s="42"/>
      <c r="N84" s="10"/>
      <c r="O84" s="49"/>
      <c r="P84" s="142"/>
      <c r="Q84" s="142"/>
      <c r="R84" s="143"/>
      <c r="S84" s="144"/>
      <c r="T84" s="144"/>
      <c r="U84" s="144"/>
      <c r="V84" s="144"/>
      <c r="W84" s="144"/>
      <c r="X84" s="137"/>
      <c r="Y84" s="138"/>
      <c r="Z84" s="50"/>
      <c r="AA84" s="50"/>
      <c r="AB84" s="51"/>
      <c r="AC84" s="51"/>
      <c r="AD84" s="52"/>
      <c r="AE84" s="4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21.75" customHeight="1">
      <c r="A85" s="40"/>
      <c r="B85" s="40"/>
      <c r="C85" s="157" t="s">
        <v>54</v>
      </c>
      <c r="D85" s="158" t="s">
        <v>3</v>
      </c>
      <c r="E85" s="226" t="s">
        <v>129</v>
      </c>
      <c r="F85" s="227"/>
      <c r="G85" s="227"/>
      <c r="H85" s="227"/>
      <c r="I85" s="228"/>
      <c r="J85" s="229"/>
      <c r="K85" s="230"/>
      <c r="L85" s="231"/>
      <c r="M85" s="165"/>
      <c r="N85" s="10"/>
      <c r="O85" s="49"/>
      <c r="P85" s="142"/>
      <c r="Q85" s="142"/>
      <c r="R85" s="143"/>
      <c r="S85" s="144"/>
      <c r="T85" s="144"/>
      <c r="U85" s="144"/>
      <c r="V85" s="144"/>
      <c r="W85" s="144"/>
      <c r="X85" s="137"/>
      <c r="Y85" s="138"/>
      <c r="Z85" s="50"/>
      <c r="AA85" s="50"/>
      <c r="AB85" s="51"/>
      <c r="AC85" s="51"/>
      <c r="AD85" s="52"/>
      <c r="AE85" s="4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21.75" customHeight="1">
      <c r="A86" s="40"/>
      <c r="B86" s="40"/>
      <c r="C86" s="45"/>
      <c r="D86" s="41"/>
      <c r="E86" s="41"/>
      <c r="F86" s="41"/>
      <c r="G86" s="42"/>
      <c r="H86" s="42"/>
      <c r="I86" s="42"/>
      <c r="J86" s="42"/>
      <c r="K86" s="42"/>
      <c r="L86" s="42"/>
      <c r="M86" s="42"/>
      <c r="N86" s="10"/>
      <c r="O86" s="49"/>
      <c r="P86" s="142"/>
      <c r="Q86" s="142"/>
      <c r="R86" s="143"/>
      <c r="S86" s="144"/>
      <c r="T86" s="144"/>
      <c r="U86" s="144"/>
      <c r="V86" s="144"/>
      <c r="W86" s="144"/>
      <c r="X86" s="137"/>
      <c r="Y86" s="138"/>
      <c r="Z86" s="50"/>
      <c r="AA86" s="50"/>
      <c r="AB86" s="51"/>
      <c r="AC86" s="51"/>
      <c r="AD86" s="52"/>
      <c r="AE86" s="4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21.75" customHeight="1">
      <c r="A87" s="40"/>
      <c r="B87" s="40"/>
      <c r="C87" s="46" t="s">
        <v>133</v>
      </c>
      <c r="D87" s="47" t="s">
        <v>3</v>
      </c>
      <c r="E87" s="192" t="s">
        <v>136</v>
      </c>
      <c r="F87" s="193"/>
      <c r="G87" s="193"/>
      <c r="H87" s="193"/>
      <c r="I87" s="194"/>
      <c r="J87" s="195" t="s">
        <v>570</v>
      </c>
      <c r="K87" s="196"/>
      <c r="L87" s="197"/>
      <c r="M87" s="48" t="s">
        <v>74</v>
      </c>
      <c r="N87" s="10"/>
      <c r="O87" s="49"/>
      <c r="P87" s="142"/>
      <c r="Q87" s="142"/>
      <c r="R87" s="143"/>
      <c r="S87" s="144"/>
      <c r="T87" s="144"/>
      <c r="U87" s="144"/>
      <c r="V87" s="144"/>
      <c r="W87" s="144"/>
      <c r="X87" s="137"/>
      <c r="Y87" s="138"/>
      <c r="Z87" s="50"/>
      <c r="AA87" s="50"/>
      <c r="AB87" s="51"/>
      <c r="AC87" s="51"/>
      <c r="AD87" s="52"/>
      <c r="AE87" s="4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21.75" customHeight="1">
      <c r="A88" s="40"/>
      <c r="B88" s="40"/>
      <c r="C88" s="46" t="s">
        <v>54</v>
      </c>
      <c r="D88" s="47" t="s">
        <v>3</v>
      </c>
      <c r="E88" s="192" t="s">
        <v>136</v>
      </c>
      <c r="F88" s="193"/>
      <c r="G88" s="193"/>
      <c r="H88" s="193"/>
      <c r="I88" s="194"/>
      <c r="J88" s="195" t="s">
        <v>577</v>
      </c>
      <c r="K88" s="196"/>
      <c r="L88" s="197"/>
      <c r="M88" s="48" t="s">
        <v>28</v>
      </c>
      <c r="N88" s="10"/>
      <c r="O88" s="49"/>
      <c r="P88" s="142"/>
      <c r="Q88" s="142"/>
      <c r="R88" s="143"/>
      <c r="S88" s="144"/>
      <c r="T88" s="144"/>
      <c r="U88" s="144"/>
      <c r="V88" s="144"/>
      <c r="W88" s="144"/>
      <c r="X88" s="137"/>
      <c r="Y88" s="138"/>
      <c r="Z88" s="50"/>
      <c r="AA88" s="50"/>
      <c r="AB88" s="51"/>
      <c r="AC88" s="51"/>
      <c r="AD88" s="52"/>
      <c r="AE88" s="4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21.75" customHeight="1">
      <c r="A89" s="40"/>
      <c r="B89" s="40"/>
      <c r="C89" s="157" t="s">
        <v>130</v>
      </c>
      <c r="D89" s="158" t="s">
        <v>3</v>
      </c>
      <c r="E89" s="226" t="s">
        <v>129</v>
      </c>
      <c r="F89" s="232"/>
      <c r="G89" s="232"/>
      <c r="H89" s="232"/>
      <c r="I89" s="233"/>
      <c r="J89" s="229" t="s">
        <v>578</v>
      </c>
      <c r="K89" s="234"/>
      <c r="L89" s="235"/>
      <c r="M89" s="165" t="s">
        <v>26</v>
      </c>
      <c r="N89" s="40"/>
      <c r="O89" s="49"/>
      <c r="P89" s="142"/>
      <c r="Q89" s="142"/>
      <c r="R89" s="143"/>
      <c r="S89" s="144"/>
      <c r="T89" s="144"/>
      <c r="U89" s="144"/>
      <c r="V89" s="144"/>
      <c r="W89" s="144"/>
      <c r="X89" s="137"/>
      <c r="Y89" s="138"/>
      <c r="Z89" s="50"/>
      <c r="AA89" s="50"/>
      <c r="AB89" s="51"/>
      <c r="AC89" s="51"/>
      <c r="AD89" s="52"/>
      <c r="AE89" s="4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ht="21.75" customHeight="1">
      <c r="A90" s="40"/>
      <c r="B90" s="40"/>
      <c r="C90" s="109"/>
      <c r="D90" s="10"/>
      <c r="E90" s="110"/>
      <c r="F90" s="110"/>
      <c r="G90" s="110"/>
      <c r="H90" s="110"/>
      <c r="I90" s="110"/>
      <c r="J90" s="49"/>
      <c r="K90" s="49"/>
      <c r="L90" s="49"/>
      <c r="M90" s="112"/>
      <c r="N90" s="10"/>
      <c r="O90" s="49"/>
      <c r="P90" s="142"/>
      <c r="Q90" s="142"/>
      <c r="R90" s="143"/>
      <c r="S90" s="144"/>
      <c r="T90" s="144"/>
      <c r="U90" s="144"/>
      <c r="V90" s="144"/>
      <c r="W90" s="144"/>
      <c r="X90" s="137"/>
      <c r="Y90" s="138"/>
      <c r="Z90" s="50"/>
      <c r="AA90" s="50"/>
      <c r="AB90" s="51"/>
      <c r="AC90" s="51"/>
      <c r="AD90" s="52"/>
      <c r="AE90" s="4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21.75" customHeight="1">
      <c r="A91" s="40"/>
      <c r="B91" s="40"/>
      <c r="C91" s="45" t="s">
        <v>538</v>
      </c>
      <c r="D91" s="41"/>
      <c r="E91" s="41" t="s">
        <v>0</v>
      </c>
      <c r="F91" s="41"/>
      <c r="G91" s="42"/>
      <c r="H91" s="42"/>
      <c r="I91" s="42"/>
      <c r="J91" s="42"/>
      <c r="K91" s="42"/>
      <c r="L91" s="42"/>
      <c r="M91" s="42"/>
      <c r="N91" s="10"/>
      <c r="O91" s="49"/>
      <c r="P91" s="142"/>
      <c r="Q91" s="142"/>
      <c r="R91" s="143"/>
      <c r="S91" s="144"/>
      <c r="T91" s="144"/>
      <c r="U91" s="144"/>
      <c r="V91" s="144"/>
      <c r="W91" s="144"/>
      <c r="X91" s="137"/>
      <c r="Y91" s="138"/>
      <c r="Z91" s="50"/>
      <c r="AA91" s="50"/>
      <c r="AB91" s="51"/>
      <c r="AC91" s="51"/>
      <c r="AD91" s="52"/>
      <c r="AE91" s="4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21.75" customHeight="1">
      <c r="A92" s="40"/>
      <c r="B92" s="40"/>
      <c r="C92" s="46" t="s">
        <v>130</v>
      </c>
      <c r="D92" s="47" t="s">
        <v>3</v>
      </c>
      <c r="E92" s="192" t="s">
        <v>131</v>
      </c>
      <c r="F92" s="193"/>
      <c r="G92" s="193"/>
      <c r="H92" s="193"/>
      <c r="I92" s="194"/>
      <c r="J92" s="195" t="s">
        <v>553</v>
      </c>
      <c r="K92" s="196"/>
      <c r="L92" s="197"/>
      <c r="M92" s="48" t="s">
        <v>26</v>
      </c>
      <c r="N92" s="10"/>
      <c r="O92" s="49"/>
      <c r="P92" s="142"/>
      <c r="Q92" s="142"/>
      <c r="R92" s="143"/>
      <c r="S92" s="144"/>
      <c r="T92" s="144"/>
      <c r="U92" s="144"/>
      <c r="V92" s="144"/>
      <c r="W92" s="144"/>
      <c r="X92" s="137"/>
      <c r="Y92" s="138"/>
      <c r="Z92" s="50"/>
      <c r="AA92" s="50"/>
      <c r="AB92" s="51"/>
      <c r="AC92" s="51"/>
      <c r="AD92" s="52"/>
      <c r="AE92" s="4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ht="21.75" customHeight="1">
      <c r="A93" s="40"/>
      <c r="B93" s="40"/>
      <c r="C93" s="46" t="s">
        <v>103</v>
      </c>
      <c r="D93" s="47" t="s">
        <v>3</v>
      </c>
      <c r="E93" s="192" t="s">
        <v>54</v>
      </c>
      <c r="F93" s="193"/>
      <c r="G93" s="193"/>
      <c r="H93" s="193"/>
      <c r="I93" s="194"/>
      <c r="J93" s="195" t="s">
        <v>554</v>
      </c>
      <c r="K93" s="196"/>
      <c r="L93" s="197"/>
      <c r="M93" s="48" t="s">
        <v>74</v>
      </c>
      <c r="N93" s="10"/>
      <c r="O93" s="49"/>
      <c r="P93" s="142"/>
      <c r="Q93" s="142"/>
      <c r="R93" s="143"/>
      <c r="S93" s="144"/>
      <c r="T93" s="144"/>
      <c r="U93" s="144"/>
      <c r="V93" s="144"/>
      <c r="W93" s="144"/>
      <c r="X93" s="137"/>
      <c r="Y93" s="138"/>
      <c r="Z93" s="50"/>
      <c r="AA93" s="50"/>
      <c r="AB93" s="51"/>
      <c r="AC93" s="51"/>
      <c r="AD93" s="52"/>
      <c r="AE93" s="4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ht="21.75" customHeight="1">
      <c r="A94" s="40"/>
      <c r="B94" s="40"/>
      <c r="C94" s="46" t="s">
        <v>134</v>
      </c>
      <c r="D94" s="47" t="s">
        <v>3</v>
      </c>
      <c r="E94" s="192" t="s">
        <v>58</v>
      </c>
      <c r="F94" s="193"/>
      <c r="G94" s="193"/>
      <c r="H94" s="193"/>
      <c r="I94" s="194"/>
      <c r="J94" s="195" t="s">
        <v>552</v>
      </c>
      <c r="K94" s="196"/>
      <c r="L94" s="197"/>
      <c r="M94" s="48" t="s">
        <v>42</v>
      </c>
      <c r="N94" s="10"/>
      <c r="O94" s="49"/>
      <c r="P94" s="142"/>
      <c r="Q94" s="142"/>
      <c r="R94" s="143"/>
      <c r="S94" s="144"/>
      <c r="T94" s="144"/>
      <c r="U94" s="144"/>
      <c r="V94" s="144"/>
      <c r="W94" s="144"/>
      <c r="X94" s="137"/>
      <c r="Y94" s="138"/>
      <c r="Z94" s="50"/>
      <c r="AA94" s="50"/>
      <c r="AB94" s="51"/>
      <c r="AC94" s="51"/>
      <c r="AD94" s="52"/>
      <c r="AE94" s="4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ht="21.75" customHeight="1">
      <c r="A95" s="40"/>
      <c r="B95" s="40"/>
      <c r="C95" s="46" t="s">
        <v>59</v>
      </c>
      <c r="D95" s="47" t="s">
        <v>3</v>
      </c>
      <c r="E95" s="192" t="s">
        <v>132</v>
      </c>
      <c r="F95" s="193"/>
      <c r="G95" s="193"/>
      <c r="H95" s="193"/>
      <c r="I95" s="194"/>
      <c r="J95" s="195" t="s">
        <v>561</v>
      </c>
      <c r="K95" s="196"/>
      <c r="L95" s="197"/>
      <c r="M95" s="48" t="s">
        <v>74</v>
      </c>
      <c r="N95" s="10"/>
      <c r="O95" s="49"/>
      <c r="P95" s="142"/>
      <c r="Q95" s="142"/>
      <c r="R95" s="143"/>
      <c r="S95" s="144"/>
      <c r="T95" s="144"/>
      <c r="U95" s="144"/>
      <c r="V95" s="144"/>
      <c r="W95" s="144"/>
      <c r="X95" s="137"/>
      <c r="Y95" s="138"/>
      <c r="Z95" s="50"/>
      <c r="AA95" s="50"/>
      <c r="AB95" s="51"/>
      <c r="AC95" s="51"/>
      <c r="AD95" s="52"/>
      <c r="AE95" s="4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ht="21.75" customHeight="1">
      <c r="A96" s="40"/>
      <c r="B96" s="40"/>
      <c r="C96" s="157" t="s">
        <v>133</v>
      </c>
      <c r="D96" s="158" t="s">
        <v>3</v>
      </c>
      <c r="E96" s="226" t="s">
        <v>129</v>
      </c>
      <c r="F96" s="227"/>
      <c r="G96" s="227"/>
      <c r="H96" s="227"/>
      <c r="I96" s="228"/>
      <c r="J96" s="229" t="s">
        <v>562</v>
      </c>
      <c r="K96" s="230"/>
      <c r="L96" s="231"/>
      <c r="M96" s="165" t="s">
        <v>26</v>
      </c>
      <c r="N96" s="10"/>
      <c r="O96" s="49"/>
      <c r="P96" s="142"/>
      <c r="Q96" s="142"/>
      <c r="R96" s="143"/>
      <c r="S96" s="144"/>
      <c r="T96" s="144"/>
      <c r="U96" s="144"/>
      <c r="V96" s="144"/>
      <c r="W96" s="144"/>
      <c r="X96" s="137"/>
      <c r="Y96" s="138"/>
      <c r="Z96" s="50"/>
      <c r="AA96" s="50"/>
      <c r="AB96" s="51"/>
      <c r="AC96" s="51"/>
      <c r="AD96" s="52"/>
      <c r="AE96" s="4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ht="21.75" customHeight="1">
      <c r="A97" s="40"/>
      <c r="B97" s="40"/>
      <c r="C97" s="109"/>
      <c r="D97" s="10"/>
      <c r="E97" s="110"/>
      <c r="F97" s="110"/>
      <c r="G97" s="110"/>
      <c r="H97" s="110"/>
      <c r="I97" s="110"/>
      <c r="J97" s="49"/>
      <c r="K97" s="49"/>
      <c r="L97" s="49"/>
      <c r="M97" s="112"/>
      <c r="N97" s="10"/>
      <c r="O97" s="49"/>
      <c r="P97" s="142"/>
      <c r="Q97" s="142"/>
      <c r="R97" s="143"/>
      <c r="S97" s="144"/>
      <c r="T97" s="144"/>
      <c r="U97" s="144"/>
      <c r="V97" s="144"/>
      <c r="W97" s="144"/>
      <c r="X97" s="137"/>
      <c r="Y97" s="138"/>
      <c r="Z97" s="50"/>
      <c r="AA97" s="50"/>
      <c r="AB97" s="51"/>
      <c r="AC97" s="51"/>
      <c r="AD97" s="52"/>
      <c r="AE97" s="4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ht="21.75" customHeight="1">
      <c r="A98" s="40"/>
      <c r="B98" s="40"/>
      <c r="C98" s="45" t="s">
        <v>526</v>
      </c>
      <c r="D98" s="41"/>
      <c r="E98" s="41" t="s">
        <v>0</v>
      </c>
      <c r="F98" s="41"/>
      <c r="G98" s="42"/>
      <c r="H98" s="42"/>
      <c r="I98" s="42"/>
      <c r="J98" s="42"/>
      <c r="K98" s="42"/>
      <c r="L98" s="42"/>
      <c r="M98" s="42"/>
      <c r="N98" s="10"/>
      <c r="O98" s="49"/>
      <c r="P98" s="142"/>
      <c r="Q98" s="142"/>
      <c r="R98" s="143"/>
      <c r="S98" s="144"/>
      <c r="T98" s="144"/>
      <c r="U98" s="144"/>
      <c r="V98" s="144"/>
      <c r="W98" s="144"/>
      <c r="X98" s="137"/>
      <c r="Y98" s="138"/>
      <c r="Z98" s="50"/>
      <c r="AA98" s="50"/>
      <c r="AB98" s="51"/>
      <c r="AC98" s="51"/>
      <c r="AD98" s="52"/>
      <c r="AE98" s="4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ht="21.75" customHeight="1">
      <c r="A99" s="40"/>
      <c r="B99" s="40"/>
      <c r="C99" s="46" t="s">
        <v>134</v>
      </c>
      <c r="D99" s="47" t="s">
        <v>3</v>
      </c>
      <c r="E99" s="192" t="s">
        <v>136</v>
      </c>
      <c r="F99" s="193"/>
      <c r="G99" s="193"/>
      <c r="H99" s="193"/>
      <c r="I99" s="194"/>
      <c r="J99" s="195" t="s">
        <v>522</v>
      </c>
      <c r="K99" s="196"/>
      <c r="L99" s="197"/>
      <c r="M99" s="48" t="s">
        <v>28</v>
      </c>
      <c r="N99" s="10"/>
      <c r="O99" s="49"/>
      <c r="P99" s="142"/>
      <c r="Q99" s="142"/>
      <c r="R99" s="143"/>
      <c r="S99" s="144"/>
      <c r="T99" s="144"/>
      <c r="U99" s="144"/>
      <c r="V99" s="144"/>
      <c r="W99" s="144"/>
      <c r="X99" s="137"/>
      <c r="Y99" s="138"/>
      <c r="Z99" s="50"/>
      <c r="AA99" s="50"/>
      <c r="AB99" s="51"/>
      <c r="AC99" s="51"/>
      <c r="AD99" s="52"/>
      <c r="AE99" s="4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21.75" customHeight="1">
      <c r="A100" s="40"/>
      <c r="B100" s="40"/>
      <c r="C100" s="46" t="s">
        <v>130</v>
      </c>
      <c r="D100" s="47" t="s">
        <v>3</v>
      </c>
      <c r="E100" s="192" t="s">
        <v>136</v>
      </c>
      <c r="F100" s="193"/>
      <c r="G100" s="193"/>
      <c r="H100" s="193"/>
      <c r="I100" s="194"/>
      <c r="J100" s="195" t="s">
        <v>533</v>
      </c>
      <c r="K100" s="196"/>
      <c r="L100" s="197"/>
      <c r="M100" s="48" t="s">
        <v>42</v>
      </c>
      <c r="N100" s="10"/>
      <c r="O100" s="49"/>
      <c r="P100" s="142"/>
      <c r="Q100" s="142"/>
      <c r="R100" s="143"/>
      <c r="S100" s="144"/>
      <c r="T100" s="144"/>
      <c r="U100" s="144"/>
      <c r="V100" s="144"/>
      <c r="W100" s="144"/>
      <c r="X100" s="137"/>
      <c r="Y100" s="138"/>
      <c r="Z100" s="50"/>
      <c r="AA100" s="50"/>
      <c r="AB100" s="51"/>
      <c r="AC100" s="51"/>
      <c r="AD100" s="52"/>
      <c r="AE100" s="4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21.75" customHeight="1">
      <c r="A101" s="40"/>
      <c r="B101" s="40"/>
      <c r="C101" s="46" t="s">
        <v>133</v>
      </c>
      <c r="D101" s="47" t="s">
        <v>3</v>
      </c>
      <c r="E101" s="192" t="s">
        <v>59</v>
      </c>
      <c r="F101" s="193"/>
      <c r="G101" s="193"/>
      <c r="H101" s="193"/>
      <c r="I101" s="194"/>
      <c r="J101" s="195" t="s">
        <v>534</v>
      </c>
      <c r="K101" s="196"/>
      <c r="L101" s="197"/>
      <c r="M101" s="48" t="s">
        <v>28</v>
      </c>
      <c r="N101" s="10"/>
      <c r="O101" s="49"/>
      <c r="P101" s="142"/>
      <c r="Q101" s="142"/>
      <c r="R101" s="143"/>
      <c r="S101" s="144"/>
      <c r="T101" s="144"/>
      <c r="U101" s="144"/>
      <c r="V101" s="144"/>
      <c r="W101" s="144"/>
      <c r="X101" s="137"/>
      <c r="Y101" s="138"/>
      <c r="Z101" s="50"/>
      <c r="AA101" s="50"/>
      <c r="AB101" s="51"/>
      <c r="AC101" s="51"/>
      <c r="AD101" s="52"/>
      <c r="AE101" s="4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ht="21.75" customHeight="1">
      <c r="A102" s="40"/>
      <c r="B102" s="40"/>
      <c r="C102" s="109"/>
      <c r="D102" s="10"/>
      <c r="E102" s="110"/>
      <c r="F102" s="110"/>
      <c r="G102" s="110"/>
      <c r="H102" s="110"/>
      <c r="I102" s="110"/>
      <c r="J102" s="49"/>
      <c r="K102" s="49"/>
      <c r="L102" s="49"/>
      <c r="M102" s="112"/>
      <c r="N102" s="10"/>
      <c r="O102" s="49"/>
      <c r="P102" s="142"/>
      <c r="Q102" s="142"/>
      <c r="R102" s="143"/>
      <c r="S102" s="144"/>
      <c r="T102" s="144"/>
      <c r="U102" s="144"/>
      <c r="V102" s="144"/>
      <c r="W102" s="144"/>
      <c r="X102" s="137"/>
      <c r="Y102" s="138"/>
      <c r="Z102" s="50"/>
      <c r="AA102" s="50"/>
      <c r="AB102" s="51"/>
      <c r="AC102" s="51"/>
      <c r="AD102" s="52"/>
      <c r="AE102" s="4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ht="21.75" customHeight="1">
      <c r="A103" s="40"/>
      <c r="B103" s="40"/>
      <c r="C103" s="151" t="s">
        <v>480</v>
      </c>
      <c r="D103" s="145"/>
      <c r="E103" s="190"/>
      <c r="F103" s="190"/>
      <c r="G103" s="190"/>
      <c r="H103" s="190"/>
      <c r="I103" s="190"/>
      <c r="J103" s="191"/>
      <c r="K103" s="191"/>
      <c r="L103" s="191"/>
      <c r="M103" s="148"/>
      <c r="N103" s="49"/>
      <c r="O103" s="49"/>
      <c r="P103" s="142"/>
      <c r="Q103" s="142"/>
      <c r="R103" s="143"/>
      <c r="S103" s="144"/>
      <c r="T103" s="144"/>
      <c r="U103" s="144"/>
      <c r="V103" s="144"/>
      <c r="W103" s="144"/>
      <c r="X103" s="137"/>
      <c r="Y103" s="138"/>
      <c r="Z103" s="50"/>
      <c r="AA103" s="50"/>
      <c r="AB103" s="51"/>
      <c r="AC103" s="51"/>
      <c r="AD103" s="52"/>
      <c r="AE103" s="4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21.75" customHeight="1">
      <c r="A104" s="40"/>
      <c r="B104" s="40"/>
      <c r="C104" s="46" t="s">
        <v>54</v>
      </c>
      <c r="D104" s="47" t="s">
        <v>3</v>
      </c>
      <c r="E104" s="192" t="s">
        <v>131</v>
      </c>
      <c r="F104" s="193"/>
      <c r="G104" s="193"/>
      <c r="H104" s="193"/>
      <c r="I104" s="194"/>
      <c r="J104" s="195" t="s">
        <v>496</v>
      </c>
      <c r="K104" s="196"/>
      <c r="L104" s="197"/>
      <c r="M104" s="48" t="s">
        <v>123</v>
      </c>
      <c r="N104" s="49"/>
      <c r="O104" s="49"/>
      <c r="P104" s="142"/>
      <c r="Q104" s="142"/>
      <c r="R104" s="143"/>
      <c r="S104" s="144"/>
      <c r="T104" s="144"/>
      <c r="U104" s="144"/>
      <c r="V104" s="144"/>
      <c r="W104" s="144"/>
      <c r="X104" s="137"/>
      <c r="Y104" s="138"/>
      <c r="Z104" s="50"/>
      <c r="AA104" s="50"/>
      <c r="AB104" s="51"/>
      <c r="AC104" s="51"/>
      <c r="AD104" s="52"/>
      <c r="AE104" s="4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ht="21.75" customHeight="1">
      <c r="A105" s="40"/>
      <c r="B105" s="40"/>
      <c r="C105" s="46" t="s">
        <v>59</v>
      </c>
      <c r="D105" s="47" t="s">
        <v>3</v>
      </c>
      <c r="E105" s="192" t="s">
        <v>134</v>
      </c>
      <c r="F105" s="193"/>
      <c r="G105" s="193"/>
      <c r="H105" s="193"/>
      <c r="I105" s="194"/>
      <c r="J105" s="195" t="s">
        <v>497</v>
      </c>
      <c r="K105" s="196"/>
      <c r="L105" s="197"/>
      <c r="M105" s="48" t="s">
        <v>42</v>
      </c>
      <c r="N105" s="49"/>
      <c r="O105" s="49"/>
      <c r="P105" s="142"/>
      <c r="Q105" s="142"/>
      <c r="R105" s="143"/>
      <c r="S105" s="144"/>
      <c r="T105" s="144"/>
      <c r="U105" s="144"/>
      <c r="V105" s="144"/>
      <c r="W105" s="144"/>
      <c r="X105" s="137"/>
      <c r="Y105" s="138"/>
      <c r="Z105" s="50"/>
      <c r="AA105" s="50"/>
      <c r="AB105" s="51"/>
      <c r="AC105" s="51"/>
      <c r="AD105" s="52"/>
      <c r="AE105" s="4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21.75" customHeight="1">
      <c r="A106" s="40"/>
      <c r="B106" s="40"/>
      <c r="C106" s="46" t="s">
        <v>132</v>
      </c>
      <c r="D106" s="47" t="s">
        <v>3</v>
      </c>
      <c r="E106" s="192" t="s">
        <v>133</v>
      </c>
      <c r="F106" s="193"/>
      <c r="G106" s="193"/>
      <c r="H106" s="193"/>
      <c r="I106" s="194"/>
      <c r="J106" s="195" t="s">
        <v>495</v>
      </c>
      <c r="K106" s="196"/>
      <c r="L106" s="197"/>
      <c r="M106" s="48" t="s">
        <v>26</v>
      </c>
      <c r="N106" s="49"/>
      <c r="O106" s="49"/>
      <c r="P106" s="142"/>
      <c r="Q106" s="142"/>
      <c r="R106" s="143"/>
      <c r="S106" s="144"/>
      <c r="T106" s="144"/>
      <c r="U106" s="144"/>
      <c r="V106" s="144"/>
      <c r="W106" s="144"/>
      <c r="X106" s="137"/>
      <c r="Y106" s="138"/>
      <c r="Z106" s="50"/>
      <c r="AA106" s="50"/>
      <c r="AB106" s="51"/>
      <c r="AC106" s="51"/>
      <c r="AD106" s="52"/>
      <c r="AE106" s="4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ht="21.75" customHeight="1">
      <c r="A107" s="40"/>
      <c r="B107" s="40"/>
      <c r="C107" s="157" t="s">
        <v>135</v>
      </c>
      <c r="D107" s="158" t="s">
        <v>3</v>
      </c>
      <c r="E107" s="226" t="s">
        <v>103</v>
      </c>
      <c r="F107" s="227"/>
      <c r="G107" s="227"/>
      <c r="H107" s="227"/>
      <c r="I107" s="228"/>
      <c r="J107" s="229" t="s">
        <v>493</v>
      </c>
      <c r="K107" s="230"/>
      <c r="L107" s="231"/>
      <c r="M107" s="165" t="s">
        <v>74</v>
      </c>
      <c r="N107" s="49"/>
      <c r="O107" s="49"/>
      <c r="P107" s="142"/>
      <c r="Q107" s="142"/>
      <c r="R107" s="143"/>
      <c r="S107" s="144"/>
      <c r="T107" s="144"/>
      <c r="U107" s="144"/>
      <c r="V107" s="144"/>
      <c r="W107" s="144"/>
      <c r="X107" s="137"/>
      <c r="Y107" s="138"/>
      <c r="Z107" s="50"/>
      <c r="AA107" s="50"/>
      <c r="AB107" s="51"/>
      <c r="AC107" s="51"/>
      <c r="AD107" s="52"/>
      <c r="AE107" s="4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ht="21.75" customHeight="1">
      <c r="A108" s="40"/>
      <c r="B108" s="40"/>
      <c r="C108" s="46" t="s">
        <v>130</v>
      </c>
      <c r="D108" s="47" t="s">
        <v>3</v>
      </c>
      <c r="E108" s="192" t="s">
        <v>58</v>
      </c>
      <c r="F108" s="193"/>
      <c r="G108" s="193"/>
      <c r="H108" s="193"/>
      <c r="I108" s="194"/>
      <c r="J108" s="195" t="s">
        <v>494</v>
      </c>
      <c r="K108" s="196"/>
      <c r="L108" s="197"/>
      <c r="M108" s="48" t="s">
        <v>42</v>
      </c>
      <c r="N108" s="49"/>
      <c r="O108" s="49"/>
      <c r="P108" s="142"/>
      <c r="Q108" s="142"/>
      <c r="R108" s="143"/>
      <c r="S108" s="144"/>
      <c r="T108" s="144"/>
      <c r="U108" s="144"/>
      <c r="V108" s="144"/>
      <c r="W108" s="144"/>
      <c r="X108" s="137"/>
      <c r="Y108" s="138"/>
      <c r="Z108" s="50"/>
      <c r="AA108" s="50"/>
      <c r="AB108" s="51"/>
      <c r="AC108" s="51"/>
      <c r="AD108" s="52"/>
      <c r="AE108" s="4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ht="21.75" customHeight="1">
      <c r="A109" s="40"/>
      <c r="B109" s="40"/>
      <c r="C109" s="45"/>
      <c r="D109" s="145"/>
      <c r="E109" s="146"/>
      <c r="F109" s="146"/>
      <c r="G109" s="146"/>
      <c r="H109" s="146"/>
      <c r="I109" s="146"/>
      <c r="J109" s="147"/>
      <c r="K109" s="147"/>
      <c r="L109" s="147"/>
      <c r="M109" s="148"/>
      <c r="N109" s="10"/>
      <c r="O109" s="49"/>
      <c r="P109" s="142"/>
      <c r="Q109" s="142"/>
      <c r="R109" s="143"/>
      <c r="S109" s="144"/>
      <c r="T109" s="144"/>
      <c r="U109" s="144"/>
      <c r="V109" s="144"/>
      <c r="W109" s="144"/>
      <c r="X109" s="137"/>
      <c r="Y109" s="138"/>
      <c r="Z109" s="50"/>
      <c r="AA109" s="50"/>
      <c r="AB109" s="51"/>
      <c r="AC109" s="51"/>
      <c r="AD109" s="52"/>
      <c r="AE109" s="4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ht="21.75" customHeight="1">
      <c r="A110" s="40"/>
      <c r="B110" s="40"/>
      <c r="C110" s="46" t="s">
        <v>132</v>
      </c>
      <c r="D110" s="47" t="s">
        <v>3</v>
      </c>
      <c r="E110" s="192" t="s">
        <v>58</v>
      </c>
      <c r="F110" s="193"/>
      <c r="G110" s="193"/>
      <c r="H110" s="193"/>
      <c r="I110" s="194"/>
      <c r="J110" s="195" t="s">
        <v>465</v>
      </c>
      <c r="K110" s="196"/>
      <c r="L110" s="197"/>
      <c r="M110" s="48" t="s">
        <v>28</v>
      </c>
      <c r="N110" s="10"/>
      <c r="O110" s="49"/>
      <c r="P110" s="142"/>
      <c r="Q110" s="142"/>
      <c r="R110" s="143"/>
      <c r="S110" s="144"/>
      <c r="T110" s="144"/>
      <c r="U110" s="144"/>
      <c r="V110" s="144"/>
      <c r="W110" s="144"/>
      <c r="X110" s="137"/>
      <c r="Y110" s="138"/>
      <c r="Z110" s="50"/>
      <c r="AA110" s="50"/>
      <c r="AB110" s="51"/>
      <c r="AC110" s="51"/>
      <c r="AD110" s="52"/>
      <c r="AE110" s="4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ht="21.75" customHeight="1">
      <c r="A111" s="40"/>
      <c r="B111" s="40"/>
      <c r="C111" s="46" t="s">
        <v>103</v>
      </c>
      <c r="D111" s="47" t="s">
        <v>3</v>
      </c>
      <c r="E111" s="192" t="s">
        <v>131</v>
      </c>
      <c r="F111" s="198"/>
      <c r="G111" s="198"/>
      <c r="H111" s="198"/>
      <c r="I111" s="199"/>
      <c r="J111" s="195" t="s">
        <v>469</v>
      </c>
      <c r="K111" s="200"/>
      <c r="L111" s="201"/>
      <c r="M111" s="48" t="s">
        <v>28</v>
      </c>
      <c r="N111" s="10"/>
      <c r="O111" s="49"/>
      <c r="P111" s="142"/>
      <c r="Q111" s="142"/>
      <c r="R111" s="143"/>
      <c r="S111" s="144"/>
      <c r="T111" s="144"/>
      <c r="U111" s="144"/>
      <c r="V111" s="144"/>
      <c r="W111" s="144"/>
      <c r="X111" s="137"/>
      <c r="Y111" s="138"/>
      <c r="Z111" s="50"/>
      <c r="AA111" s="50"/>
      <c r="AB111" s="51"/>
      <c r="AC111" s="51"/>
      <c r="AD111" s="52"/>
      <c r="AE111" s="4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ht="21.75" customHeight="1">
      <c r="A112" s="40"/>
      <c r="B112" s="40"/>
      <c r="C112" s="157" t="s">
        <v>135</v>
      </c>
      <c r="D112" s="158" t="s">
        <v>3</v>
      </c>
      <c r="E112" s="226" t="s">
        <v>132</v>
      </c>
      <c r="F112" s="227"/>
      <c r="G112" s="227"/>
      <c r="H112" s="227"/>
      <c r="I112" s="228"/>
      <c r="J112" s="229" t="s">
        <v>463</v>
      </c>
      <c r="K112" s="230"/>
      <c r="L112" s="231"/>
      <c r="M112" s="165" t="s">
        <v>74</v>
      </c>
      <c r="N112" s="10"/>
      <c r="O112" s="49"/>
      <c r="P112" s="142"/>
      <c r="Q112" s="142"/>
      <c r="R112" s="143"/>
      <c r="S112" s="144"/>
      <c r="T112" s="144"/>
      <c r="U112" s="144"/>
      <c r="V112" s="144"/>
      <c r="W112" s="144"/>
      <c r="X112" s="137"/>
      <c r="Y112" s="138"/>
      <c r="Z112" s="50"/>
      <c r="AA112" s="50"/>
      <c r="AB112" s="51"/>
      <c r="AC112" s="51"/>
      <c r="AD112" s="52"/>
      <c r="AE112" s="4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ht="21.75" customHeight="1">
      <c r="A113" s="40"/>
      <c r="B113" s="40"/>
      <c r="C113" s="46" t="s">
        <v>103</v>
      </c>
      <c r="D113" s="47" t="s">
        <v>3</v>
      </c>
      <c r="E113" s="192" t="s">
        <v>136</v>
      </c>
      <c r="F113" s="193"/>
      <c r="G113" s="193"/>
      <c r="H113" s="193"/>
      <c r="I113" s="194"/>
      <c r="J113" s="195" t="s">
        <v>464</v>
      </c>
      <c r="K113" s="196"/>
      <c r="L113" s="197"/>
      <c r="M113" s="48" t="s">
        <v>28</v>
      </c>
      <c r="N113" s="10"/>
      <c r="O113" s="49"/>
      <c r="P113" s="142"/>
      <c r="Q113" s="142"/>
      <c r="R113" s="143"/>
      <c r="S113" s="144"/>
      <c r="T113" s="144"/>
      <c r="U113" s="144"/>
      <c r="V113" s="144"/>
      <c r="W113" s="144"/>
      <c r="X113" s="137"/>
      <c r="Y113" s="138"/>
      <c r="Z113" s="50"/>
      <c r="AA113" s="50"/>
      <c r="AB113" s="51"/>
      <c r="AC113" s="51"/>
      <c r="AD113" s="52"/>
      <c r="AE113" s="4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ht="21.75" customHeight="1">
      <c r="A114" s="40"/>
      <c r="B114" s="40"/>
      <c r="C114" s="46" t="s">
        <v>54</v>
      </c>
      <c r="D114" s="47" t="s">
        <v>3</v>
      </c>
      <c r="E114" s="192" t="s">
        <v>134</v>
      </c>
      <c r="F114" s="193"/>
      <c r="G114" s="193"/>
      <c r="H114" s="193"/>
      <c r="I114" s="194"/>
      <c r="J114" s="195" t="s">
        <v>466</v>
      </c>
      <c r="K114" s="196"/>
      <c r="L114" s="197"/>
      <c r="M114" s="48" t="s">
        <v>26</v>
      </c>
      <c r="N114" s="10"/>
      <c r="O114" s="49"/>
      <c r="P114" s="142"/>
      <c r="Q114" s="142"/>
      <c r="R114" s="143"/>
      <c r="S114" s="144"/>
      <c r="T114" s="144"/>
      <c r="U114" s="144"/>
      <c r="V114" s="144"/>
      <c r="W114" s="144"/>
      <c r="X114" s="137"/>
      <c r="Y114" s="138"/>
      <c r="Z114" s="50"/>
      <c r="AA114" s="50"/>
      <c r="AB114" s="51"/>
      <c r="AC114" s="51"/>
      <c r="AD114" s="52"/>
      <c r="AE114" s="4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ht="21.75" customHeight="1">
      <c r="A115" s="40"/>
      <c r="B115" s="40"/>
      <c r="C115" s="109"/>
      <c r="D115" s="10"/>
      <c r="E115" s="110"/>
      <c r="F115" s="111"/>
      <c r="G115" s="111"/>
      <c r="H115" s="111"/>
      <c r="I115" s="111"/>
      <c r="J115" s="49"/>
      <c r="K115" s="2"/>
      <c r="L115" s="2"/>
      <c r="M115" s="112"/>
      <c r="N115" s="10"/>
      <c r="O115" s="49"/>
      <c r="P115" s="142"/>
      <c r="Q115" s="142"/>
      <c r="R115" s="143"/>
      <c r="S115" s="144"/>
      <c r="T115" s="144"/>
      <c r="U115" s="144"/>
      <c r="V115" s="144"/>
      <c r="W115" s="144"/>
      <c r="X115" s="137"/>
      <c r="Y115" s="138"/>
      <c r="Z115" s="50"/>
      <c r="AA115" s="50"/>
      <c r="AB115" s="51"/>
      <c r="AC115" s="51"/>
      <c r="AD115" s="52"/>
      <c r="AE115" s="4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ht="21.75" customHeight="1">
      <c r="A116" s="40"/>
      <c r="B116" s="40"/>
      <c r="C116" s="45" t="s">
        <v>425</v>
      </c>
      <c r="D116" s="41"/>
      <c r="E116" s="41" t="s">
        <v>0</v>
      </c>
      <c r="F116" s="41"/>
      <c r="G116" s="42"/>
      <c r="H116" s="42"/>
      <c r="I116" s="42"/>
      <c r="J116" s="42"/>
      <c r="K116" s="42"/>
      <c r="L116" s="42"/>
      <c r="M116" s="42"/>
      <c r="N116" s="10"/>
      <c r="O116" s="49"/>
      <c r="P116" s="142"/>
      <c r="Q116" s="142"/>
      <c r="R116" s="143"/>
      <c r="S116" s="144"/>
      <c r="T116" s="144"/>
      <c r="U116" s="144"/>
      <c r="V116" s="144"/>
      <c r="W116" s="144"/>
      <c r="X116" s="137"/>
      <c r="Y116" s="138"/>
      <c r="Z116" s="50"/>
      <c r="AA116" s="50"/>
      <c r="AB116" s="51"/>
      <c r="AC116" s="51"/>
      <c r="AD116" s="52"/>
      <c r="AE116" s="4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ht="21.75" customHeight="1">
      <c r="A117" s="40"/>
      <c r="B117" s="40"/>
      <c r="C117" s="157" t="s">
        <v>135</v>
      </c>
      <c r="D117" s="158" t="s">
        <v>3</v>
      </c>
      <c r="E117" s="226" t="s">
        <v>136</v>
      </c>
      <c r="F117" s="227"/>
      <c r="G117" s="227"/>
      <c r="H117" s="227"/>
      <c r="I117" s="228"/>
      <c r="J117" s="229" t="s">
        <v>447</v>
      </c>
      <c r="K117" s="230"/>
      <c r="L117" s="231"/>
      <c r="M117" s="165" t="s">
        <v>74</v>
      </c>
      <c r="N117" s="10"/>
      <c r="O117" s="49"/>
      <c r="P117" s="142"/>
      <c r="Q117" s="142"/>
      <c r="R117" s="143"/>
      <c r="S117" s="144"/>
      <c r="T117" s="144"/>
      <c r="U117" s="144"/>
      <c r="V117" s="144"/>
      <c r="W117" s="144"/>
      <c r="X117" s="137"/>
      <c r="Y117" s="138"/>
      <c r="Z117" s="50"/>
      <c r="AA117" s="50"/>
      <c r="AB117" s="51"/>
      <c r="AC117" s="51"/>
      <c r="AD117" s="52"/>
      <c r="AE117" s="4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ht="21.75" customHeight="1">
      <c r="A118" s="40"/>
      <c r="B118" s="40"/>
      <c r="C118" s="109"/>
      <c r="D118" s="10"/>
      <c r="E118" s="110"/>
      <c r="F118" s="111"/>
      <c r="G118" s="111"/>
      <c r="H118" s="111"/>
      <c r="I118" s="111"/>
      <c r="J118" s="49"/>
      <c r="K118" s="2"/>
      <c r="L118" s="2"/>
      <c r="M118" s="112"/>
      <c r="N118" s="10"/>
      <c r="O118" s="49"/>
      <c r="P118" s="142"/>
      <c r="Q118" s="142"/>
      <c r="R118" s="143"/>
      <c r="S118" s="144"/>
      <c r="T118" s="144"/>
      <c r="U118" s="144"/>
      <c r="V118" s="144"/>
      <c r="W118" s="144"/>
      <c r="X118" s="137"/>
      <c r="Y118" s="138"/>
      <c r="Z118" s="50"/>
      <c r="AA118" s="50"/>
      <c r="AB118" s="51"/>
      <c r="AC118" s="51"/>
      <c r="AD118" s="52"/>
      <c r="AE118" s="4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ht="21.75" customHeight="1">
      <c r="A119" s="40"/>
      <c r="B119" s="40"/>
      <c r="C119" s="45" t="s">
        <v>395</v>
      </c>
      <c r="D119" s="41"/>
      <c r="E119" s="41" t="s">
        <v>0</v>
      </c>
      <c r="F119" s="41"/>
      <c r="G119" s="42"/>
      <c r="H119" s="42"/>
      <c r="I119" s="42"/>
      <c r="J119" s="42"/>
      <c r="K119" s="42"/>
      <c r="L119" s="42"/>
      <c r="M119" s="42"/>
      <c r="N119" s="10"/>
      <c r="O119" s="49"/>
      <c r="P119" s="142"/>
      <c r="Q119" s="142"/>
      <c r="R119" s="143"/>
      <c r="S119" s="144"/>
      <c r="T119" s="144"/>
      <c r="U119" s="144"/>
      <c r="V119" s="144"/>
      <c r="W119" s="144"/>
      <c r="X119" s="137"/>
      <c r="Y119" s="138"/>
      <c r="Z119" s="50"/>
      <c r="AA119" s="50"/>
      <c r="AB119" s="51"/>
      <c r="AC119" s="51"/>
      <c r="AD119" s="52"/>
      <c r="AE119" s="4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ht="21.75" customHeight="1">
      <c r="A120" s="40"/>
      <c r="B120" s="40"/>
      <c r="C120" s="46" t="s">
        <v>58</v>
      </c>
      <c r="D120" s="47" t="s">
        <v>3</v>
      </c>
      <c r="E120" s="192" t="s">
        <v>133</v>
      </c>
      <c r="F120" s="193"/>
      <c r="G120" s="193"/>
      <c r="H120" s="193"/>
      <c r="I120" s="194"/>
      <c r="J120" s="195" t="s">
        <v>400</v>
      </c>
      <c r="K120" s="196"/>
      <c r="L120" s="197"/>
      <c r="M120" s="48" t="s">
        <v>123</v>
      </c>
      <c r="N120" s="10"/>
      <c r="O120" s="49"/>
      <c r="P120" s="142"/>
      <c r="Q120" s="142"/>
      <c r="R120" s="143"/>
      <c r="S120" s="144"/>
      <c r="T120" s="144"/>
      <c r="U120" s="144"/>
      <c r="V120" s="144"/>
      <c r="W120" s="144"/>
      <c r="X120" s="137"/>
      <c r="Y120" s="138"/>
      <c r="Z120" s="50"/>
      <c r="AA120" s="50"/>
      <c r="AB120" s="51"/>
      <c r="AC120" s="51"/>
      <c r="AD120" s="52"/>
      <c r="AE120" s="4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ht="21.75" customHeight="1">
      <c r="A121" s="40"/>
      <c r="B121" s="40"/>
      <c r="C121" s="46" t="s">
        <v>103</v>
      </c>
      <c r="D121" s="47" t="s">
        <v>3</v>
      </c>
      <c r="E121" s="192" t="s">
        <v>59</v>
      </c>
      <c r="F121" s="198"/>
      <c r="G121" s="198"/>
      <c r="H121" s="198"/>
      <c r="I121" s="199"/>
      <c r="J121" s="195" t="s">
        <v>401</v>
      </c>
      <c r="K121" s="196"/>
      <c r="L121" s="197"/>
      <c r="M121" s="48" t="s">
        <v>74</v>
      </c>
      <c r="N121" s="10"/>
      <c r="O121" s="49"/>
      <c r="P121" s="142"/>
      <c r="Q121" s="142"/>
      <c r="R121" s="143"/>
      <c r="S121" s="144"/>
      <c r="T121" s="144"/>
      <c r="U121" s="144"/>
      <c r="V121" s="144"/>
      <c r="W121" s="144"/>
      <c r="X121" s="137"/>
      <c r="Y121" s="138"/>
      <c r="Z121" s="50"/>
      <c r="AA121" s="50"/>
      <c r="AB121" s="51"/>
      <c r="AC121" s="51"/>
      <c r="AD121" s="52"/>
      <c r="AE121" s="4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ht="21.75" customHeight="1">
      <c r="A122" s="40"/>
      <c r="B122" s="40"/>
      <c r="C122" s="157" t="s">
        <v>131</v>
      </c>
      <c r="D122" s="158" t="s">
        <v>3</v>
      </c>
      <c r="E122" s="226" t="s">
        <v>129</v>
      </c>
      <c r="F122" s="227"/>
      <c r="G122" s="227"/>
      <c r="H122" s="227"/>
      <c r="I122" s="228"/>
      <c r="J122" s="229" t="s">
        <v>411</v>
      </c>
      <c r="K122" s="230"/>
      <c r="L122" s="231"/>
      <c r="M122" s="165" t="s">
        <v>26</v>
      </c>
      <c r="N122" s="10"/>
      <c r="O122" s="49"/>
      <c r="P122" s="142"/>
      <c r="Q122" s="142"/>
      <c r="R122" s="143"/>
      <c r="S122" s="144"/>
      <c r="T122" s="144"/>
      <c r="U122" s="144"/>
      <c r="V122" s="144"/>
      <c r="W122" s="144"/>
      <c r="X122" s="137"/>
      <c r="Y122" s="138"/>
      <c r="Z122" s="50"/>
      <c r="AA122" s="50"/>
      <c r="AB122" s="51"/>
      <c r="AC122" s="51"/>
      <c r="AD122" s="52"/>
      <c r="AE122" s="4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ht="21.75" customHeight="1">
      <c r="A123" s="40"/>
      <c r="B123" s="40"/>
      <c r="C123" s="46" t="s">
        <v>54</v>
      </c>
      <c r="D123" s="47" t="s">
        <v>3</v>
      </c>
      <c r="E123" s="202" t="s">
        <v>130</v>
      </c>
      <c r="F123" s="203"/>
      <c r="G123" s="203"/>
      <c r="H123" s="203"/>
      <c r="I123" s="203"/>
      <c r="J123" s="195" t="s">
        <v>412</v>
      </c>
      <c r="K123" s="204"/>
      <c r="L123" s="205"/>
      <c r="M123" s="48" t="s">
        <v>28</v>
      </c>
      <c r="N123" s="10"/>
      <c r="O123" s="49"/>
      <c r="P123" s="142"/>
      <c r="Q123" s="142"/>
      <c r="R123" s="143"/>
      <c r="S123" s="144"/>
      <c r="T123" s="144"/>
      <c r="U123" s="144"/>
      <c r="V123" s="144"/>
      <c r="W123" s="144"/>
      <c r="X123" s="137"/>
      <c r="Y123" s="138"/>
      <c r="Z123" s="50"/>
      <c r="AA123" s="50"/>
      <c r="AB123" s="51"/>
      <c r="AC123" s="51"/>
      <c r="AD123" s="52"/>
      <c r="AE123" s="4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ht="21.75" customHeight="1">
      <c r="A124" s="40"/>
      <c r="B124" s="40"/>
      <c r="C124" s="46" t="s">
        <v>132</v>
      </c>
      <c r="D124" s="47" t="s">
        <v>3</v>
      </c>
      <c r="E124" s="202" t="s">
        <v>134</v>
      </c>
      <c r="F124" s="203"/>
      <c r="G124" s="203"/>
      <c r="H124" s="203"/>
      <c r="I124" s="203"/>
      <c r="J124" s="195" t="s">
        <v>413</v>
      </c>
      <c r="K124" s="204"/>
      <c r="L124" s="205"/>
      <c r="M124" s="48" t="s">
        <v>26</v>
      </c>
      <c r="N124" s="10"/>
      <c r="O124" s="49"/>
      <c r="P124" s="142"/>
      <c r="Q124" s="142"/>
      <c r="R124" s="143"/>
      <c r="S124" s="144"/>
      <c r="T124" s="144"/>
      <c r="U124" s="144"/>
      <c r="V124" s="144"/>
      <c r="W124" s="144"/>
      <c r="X124" s="137"/>
      <c r="Y124" s="138"/>
      <c r="Z124" s="50"/>
      <c r="AA124" s="50"/>
      <c r="AB124" s="51"/>
      <c r="AC124" s="51"/>
      <c r="AD124" s="52"/>
      <c r="AE124" s="4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ht="21.75" customHeight="1">
      <c r="A125" s="40"/>
      <c r="B125" s="40"/>
      <c r="C125" s="109"/>
      <c r="D125" s="10"/>
      <c r="E125" s="110"/>
      <c r="F125" s="111"/>
      <c r="G125" s="111"/>
      <c r="H125" s="111"/>
      <c r="I125" s="111"/>
      <c r="J125" s="49"/>
      <c r="K125" s="2"/>
      <c r="L125" s="2"/>
      <c r="M125" s="112"/>
      <c r="N125" s="10"/>
      <c r="O125" s="49"/>
      <c r="P125" s="142"/>
      <c r="Q125" s="142"/>
      <c r="R125" s="143"/>
      <c r="S125" s="144"/>
      <c r="T125" s="144"/>
      <c r="U125" s="144"/>
      <c r="V125" s="144"/>
      <c r="W125" s="144"/>
      <c r="X125" s="137"/>
      <c r="Y125" s="138"/>
      <c r="Z125" s="50"/>
      <c r="AA125" s="50"/>
      <c r="AB125" s="51"/>
      <c r="AC125" s="51"/>
      <c r="AD125" s="52"/>
      <c r="AE125" s="4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ht="21.75" customHeight="1">
      <c r="A126" s="40"/>
      <c r="B126" s="40"/>
      <c r="C126" s="45" t="s">
        <v>370</v>
      </c>
      <c r="D126" s="41"/>
      <c r="E126" s="41" t="s">
        <v>0</v>
      </c>
      <c r="F126" s="41"/>
      <c r="G126" s="42"/>
      <c r="H126" s="42"/>
      <c r="I126" s="42"/>
      <c r="J126" s="42"/>
      <c r="K126" s="42"/>
      <c r="L126" s="42"/>
      <c r="M126" s="42"/>
      <c r="N126" s="10"/>
      <c r="O126" s="49"/>
      <c r="P126" s="142"/>
      <c r="Q126" s="142"/>
      <c r="R126" s="143"/>
      <c r="S126" s="144"/>
      <c r="T126" s="144"/>
      <c r="U126" s="144"/>
      <c r="V126" s="144"/>
      <c r="W126" s="144"/>
      <c r="X126" s="137"/>
      <c r="Y126" s="138"/>
      <c r="Z126" s="50"/>
      <c r="AA126" s="50"/>
      <c r="AB126" s="51"/>
      <c r="AC126" s="51"/>
      <c r="AD126" s="52"/>
      <c r="AE126" s="4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ht="21.75" customHeight="1">
      <c r="A127" s="40"/>
      <c r="B127" s="40"/>
      <c r="C127" s="46" t="s">
        <v>133</v>
      </c>
      <c r="D127" s="47" t="s">
        <v>3</v>
      </c>
      <c r="E127" s="192" t="s">
        <v>54</v>
      </c>
      <c r="F127" s="193"/>
      <c r="G127" s="193"/>
      <c r="H127" s="193"/>
      <c r="I127" s="194"/>
      <c r="J127" s="195" t="s">
        <v>376</v>
      </c>
      <c r="K127" s="196"/>
      <c r="L127" s="197"/>
      <c r="M127" s="48" t="s">
        <v>26</v>
      </c>
      <c r="N127" s="10"/>
      <c r="O127" s="49"/>
      <c r="P127" s="142"/>
      <c r="Q127" s="142"/>
      <c r="R127" s="143"/>
      <c r="S127" s="144"/>
      <c r="T127" s="144"/>
      <c r="U127" s="144"/>
      <c r="V127" s="144"/>
      <c r="W127" s="144"/>
      <c r="X127" s="137"/>
      <c r="Y127" s="138"/>
      <c r="Z127" s="50"/>
      <c r="AA127" s="50"/>
      <c r="AB127" s="51"/>
      <c r="AC127" s="51"/>
      <c r="AD127" s="52"/>
      <c r="AE127" s="4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ht="21.75" customHeight="1">
      <c r="A128" s="40"/>
      <c r="B128" s="40"/>
      <c r="C128" s="157" t="s">
        <v>135</v>
      </c>
      <c r="D128" s="158" t="s">
        <v>3</v>
      </c>
      <c r="E128" s="226" t="s">
        <v>59</v>
      </c>
      <c r="F128" s="232"/>
      <c r="G128" s="232"/>
      <c r="H128" s="232"/>
      <c r="I128" s="233"/>
      <c r="J128" s="229" t="s">
        <v>383</v>
      </c>
      <c r="K128" s="230"/>
      <c r="L128" s="231"/>
      <c r="M128" s="165" t="s">
        <v>74</v>
      </c>
      <c r="N128" s="10"/>
      <c r="O128" s="49"/>
      <c r="P128" s="142"/>
      <c r="Q128" s="142"/>
      <c r="R128" s="143"/>
      <c r="S128" s="144"/>
      <c r="T128" s="144"/>
      <c r="U128" s="144"/>
      <c r="V128" s="144"/>
      <c r="W128" s="144"/>
      <c r="X128" s="137"/>
      <c r="Y128" s="138"/>
      <c r="Z128" s="50"/>
      <c r="AA128" s="50"/>
      <c r="AB128" s="51"/>
      <c r="AC128" s="51"/>
      <c r="AD128" s="52"/>
      <c r="AE128" s="4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ht="21.75" customHeight="1">
      <c r="A129" s="40"/>
      <c r="B129" s="40"/>
      <c r="C129" s="46" t="s">
        <v>131</v>
      </c>
      <c r="D129" s="47" t="s">
        <v>3</v>
      </c>
      <c r="E129" s="192" t="s">
        <v>136</v>
      </c>
      <c r="F129" s="193"/>
      <c r="G129" s="193"/>
      <c r="H129" s="193"/>
      <c r="I129" s="194"/>
      <c r="J129" s="195" t="s">
        <v>382</v>
      </c>
      <c r="K129" s="196"/>
      <c r="L129" s="197"/>
      <c r="M129" s="48" t="s">
        <v>74</v>
      </c>
      <c r="N129" s="10"/>
      <c r="O129" s="49"/>
      <c r="P129" s="142"/>
      <c r="Q129" s="142"/>
      <c r="R129" s="143"/>
      <c r="S129" s="144"/>
      <c r="T129" s="144"/>
      <c r="U129" s="144"/>
      <c r="V129" s="144"/>
      <c r="W129" s="144"/>
      <c r="X129" s="137"/>
      <c r="Y129" s="138"/>
      <c r="Z129" s="50"/>
      <c r="AA129" s="50"/>
      <c r="AB129" s="51"/>
      <c r="AC129" s="51"/>
      <c r="AD129" s="52"/>
      <c r="AE129" s="4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ht="21.75" customHeight="1">
      <c r="A130" s="40"/>
      <c r="B130" s="40"/>
      <c r="C130" s="46" t="s">
        <v>132</v>
      </c>
      <c r="D130" s="47" t="s">
        <v>3</v>
      </c>
      <c r="E130" s="202" t="s">
        <v>130</v>
      </c>
      <c r="F130" s="203"/>
      <c r="G130" s="203"/>
      <c r="H130" s="203"/>
      <c r="I130" s="203"/>
      <c r="J130" s="195" t="s">
        <v>381</v>
      </c>
      <c r="K130" s="204"/>
      <c r="L130" s="205"/>
      <c r="M130" s="48" t="s">
        <v>26</v>
      </c>
      <c r="N130" s="10"/>
      <c r="O130" s="49"/>
      <c r="P130" s="142"/>
      <c r="Q130" s="142"/>
      <c r="R130" s="143"/>
      <c r="S130" s="144"/>
      <c r="T130" s="144"/>
      <c r="U130" s="144"/>
      <c r="V130" s="144"/>
      <c r="W130" s="144"/>
      <c r="X130" s="137"/>
      <c r="Y130" s="138"/>
      <c r="Z130" s="50"/>
      <c r="AA130" s="50"/>
      <c r="AB130" s="51"/>
      <c r="AC130" s="51"/>
      <c r="AD130" s="52"/>
      <c r="AE130" s="4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ht="21.75" customHeight="1">
      <c r="A131" s="40"/>
      <c r="B131" s="40"/>
      <c r="C131" s="46" t="s">
        <v>58</v>
      </c>
      <c r="D131" s="47" t="s">
        <v>3</v>
      </c>
      <c r="E131" s="192" t="s">
        <v>103</v>
      </c>
      <c r="F131" s="198"/>
      <c r="G131" s="198"/>
      <c r="H131" s="198"/>
      <c r="I131" s="199"/>
      <c r="J131" s="195" t="s">
        <v>391</v>
      </c>
      <c r="K131" s="200"/>
      <c r="L131" s="201"/>
      <c r="M131" s="48" t="s">
        <v>123</v>
      </c>
      <c r="N131" s="10"/>
      <c r="O131" s="49"/>
      <c r="P131" s="142"/>
      <c r="Q131" s="142"/>
      <c r="R131" s="143"/>
      <c r="S131" s="144"/>
      <c r="T131" s="144"/>
      <c r="U131" s="144"/>
      <c r="V131" s="144"/>
      <c r="W131" s="144"/>
      <c r="X131" s="137"/>
      <c r="Y131" s="138"/>
      <c r="Z131" s="50"/>
      <c r="AA131" s="50"/>
      <c r="AB131" s="51"/>
      <c r="AC131" s="51"/>
      <c r="AD131" s="52"/>
      <c r="AE131" s="4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ht="21.75" customHeight="1">
      <c r="A132" s="40"/>
      <c r="B132" s="40"/>
      <c r="C132" s="46" t="s">
        <v>131</v>
      </c>
      <c r="D132" s="47" t="s">
        <v>3</v>
      </c>
      <c r="E132" s="192" t="s">
        <v>134</v>
      </c>
      <c r="F132" s="198"/>
      <c r="G132" s="198"/>
      <c r="H132" s="198"/>
      <c r="I132" s="199"/>
      <c r="J132" s="195" t="s">
        <v>392</v>
      </c>
      <c r="K132" s="200"/>
      <c r="L132" s="201"/>
      <c r="M132" s="48" t="s">
        <v>26</v>
      </c>
      <c r="N132" s="10"/>
      <c r="O132" s="49"/>
      <c r="P132" s="142"/>
      <c r="Q132" s="142"/>
      <c r="R132" s="143"/>
      <c r="S132" s="144"/>
      <c r="T132" s="144"/>
      <c r="U132" s="144"/>
      <c r="V132" s="144"/>
      <c r="W132" s="144"/>
      <c r="X132" s="137"/>
      <c r="Y132" s="138"/>
      <c r="Z132" s="50"/>
      <c r="AA132" s="50"/>
      <c r="AB132" s="51"/>
      <c r="AC132" s="51"/>
      <c r="AD132" s="52"/>
      <c r="AE132" s="4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ht="21.75" customHeight="1">
      <c r="A133" s="40"/>
      <c r="B133" s="40"/>
      <c r="C133" s="109"/>
      <c r="D133" s="10"/>
      <c r="E133" s="110"/>
      <c r="F133" s="111"/>
      <c r="G133" s="111"/>
      <c r="H133" s="111"/>
      <c r="I133" s="111"/>
      <c r="J133" s="49"/>
      <c r="K133" s="2"/>
      <c r="L133" s="2"/>
      <c r="M133" s="112"/>
      <c r="N133" s="10"/>
      <c r="O133" s="49"/>
      <c r="P133" s="142"/>
      <c r="Q133" s="142"/>
      <c r="R133" s="143"/>
      <c r="S133" s="144"/>
      <c r="T133" s="144"/>
      <c r="U133" s="144"/>
      <c r="V133" s="144"/>
      <c r="W133" s="144"/>
      <c r="X133" s="137"/>
      <c r="Y133" s="138"/>
      <c r="Z133" s="50"/>
      <c r="AA133" s="50"/>
      <c r="AB133" s="51"/>
      <c r="AC133" s="51"/>
      <c r="AD133" s="52"/>
      <c r="AE133" s="4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ht="21.75" customHeight="1">
      <c r="A134" s="40"/>
      <c r="B134" s="40"/>
      <c r="C134" s="45" t="s">
        <v>343</v>
      </c>
      <c r="D134" s="41"/>
      <c r="E134" s="41" t="s">
        <v>0</v>
      </c>
      <c r="F134" s="41"/>
      <c r="G134" s="42"/>
      <c r="H134" s="42"/>
      <c r="I134" s="42"/>
      <c r="J134" s="42"/>
      <c r="K134" s="42"/>
      <c r="L134" s="42"/>
      <c r="M134" s="42"/>
      <c r="N134" s="10"/>
      <c r="O134" s="49"/>
      <c r="P134" s="142"/>
      <c r="Q134" s="142"/>
      <c r="R134" s="143"/>
      <c r="S134" s="144"/>
      <c r="T134" s="144"/>
      <c r="U134" s="144"/>
      <c r="V134" s="144"/>
      <c r="W134" s="144"/>
      <c r="X134" s="137"/>
      <c r="Y134" s="138"/>
      <c r="Z134" s="50"/>
      <c r="AA134" s="50"/>
      <c r="AB134" s="51"/>
      <c r="AC134" s="51"/>
      <c r="AD134" s="52"/>
      <c r="AE134" s="4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21.75" customHeight="1">
      <c r="A135" s="40"/>
      <c r="B135" s="40"/>
      <c r="C135" s="46" t="s">
        <v>131</v>
      </c>
      <c r="D135" s="47" t="s">
        <v>3</v>
      </c>
      <c r="E135" s="192" t="s">
        <v>59</v>
      </c>
      <c r="F135" s="193"/>
      <c r="G135" s="193"/>
      <c r="H135" s="193"/>
      <c r="I135" s="194"/>
      <c r="J135" s="195" t="s">
        <v>360</v>
      </c>
      <c r="K135" s="196"/>
      <c r="L135" s="197"/>
      <c r="M135" s="48" t="s">
        <v>28</v>
      </c>
      <c r="N135" s="10"/>
      <c r="O135" s="49"/>
      <c r="P135" s="142"/>
      <c r="Q135" s="142"/>
      <c r="R135" s="143"/>
      <c r="S135" s="144"/>
      <c r="T135" s="144"/>
      <c r="U135" s="144"/>
      <c r="V135" s="144"/>
      <c r="W135" s="144"/>
      <c r="X135" s="137"/>
      <c r="Y135" s="138"/>
      <c r="Z135" s="50"/>
      <c r="AA135" s="50"/>
      <c r="AB135" s="51"/>
      <c r="AC135" s="51"/>
      <c r="AD135" s="52"/>
      <c r="AE135" s="4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ht="21.75" customHeight="1">
      <c r="A136" s="40"/>
      <c r="B136" s="40"/>
      <c r="C136" s="46" t="s">
        <v>58</v>
      </c>
      <c r="D136" s="47" t="s">
        <v>3</v>
      </c>
      <c r="E136" s="192" t="s">
        <v>54</v>
      </c>
      <c r="F136" s="198"/>
      <c r="G136" s="198"/>
      <c r="H136" s="198"/>
      <c r="I136" s="199"/>
      <c r="J136" s="195" t="s">
        <v>361</v>
      </c>
      <c r="K136" s="196"/>
      <c r="L136" s="197"/>
      <c r="M136" s="48" t="s">
        <v>26</v>
      </c>
      <c r="N136" s="10"/>
      <c r="O136" s="49"/>
      <c r="P136" s="142"/>
      <c r="Q136" s="142"/>
      <c r="R136" s="143"/>
      <c r="S136" s="144"/>
      <c r="T136" s="144"/>
      <c r="U136" s="144"/>
      <c r="V136" s="144"/>
      <c r="W136" s="144"/>
      <c r="X136" s="137"/>
      <c r="Y136" s="138"/>
      <c r="Z136" s="50"/>
      <c r="AA136" s="50"/>
      <c r="AB136" s="51"/>
      <c r="AC136" s="51"/>
      <c r="AD136" s="52"/>
      <c r="AE136" s="4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ht="21.75" customHeight="1">
      <c r="A137" s="40"/>
      <c r="B137" s="40"/>
      <c r="C137" s="46" t="s">
        <v>134</v>
      </c>
      <c r="D137" s="47" t="s">
        <v>3</v>
      </c>
      <c r="E137" s="192" t="s">
        <v>103</v>
      </c>
      <c r="F137" s="193"/>
      <c r="G137" s="193"/>
      <c r="H137" s="193"/>
      <c r="I137" s="194"/>
      <c r="J137" s="195" t="s">
        <v>359</v>
      </c>
      <c r="K137" s="196"/>
      <c r="L137" s="197"/>
      <c r="M137" s="48" t="s">
        <v>26</v>
      </c>
      <c r="N137" s="10"/>
      <c r="O137" s="49"/>
      <c r="P137" s="142"/>
      <c r="Q137" s="142"/>
      <c r="R137" s="143"/>
      <c r="S137" s="144"/>
      <c r="T137" s="144"/>
      <c r="U137" s="144"/>
      <c r="V137" s="144"/>
      <c r="W137" s="144"/>
      <c r="X137" s="137"/>
      <c r="Y137" s="138"/>
      <c r="Z137" s="50"/>
      <c r="AA137" s="50"/>
      <c r="AB137" s="51"/>
      <c r="AC137" s="51"/>
      <c r="AD137" s="52"/>
      <c r="AE137" s="4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ht="21.75" customHeight="1">
      <c r="A138" s="40"/>
      <c r="B138" s="40"/>
      <c r="C138" s="46" t="s">
        <v>130</v>
      </c>
      <c r="D138" s="47" t="s">
        <v>3</v>
      </c>
      <c r="E138" s="202" t="s">
        <v>133</v>
      </c>
      <c r="F138" s="203"/>
      <c r="G138" s="203"/>
      <c r="H138" s="203"/>
      <c r="I138" s="203"/>
      <c r="J138" s="195" t="s">
        <v>358</v>
      </c>
      <c r="K138" s="204"/>
      <c r="L138" s="205"/>
      <c r="M138" s="48" t="s">
        <v>123</v>
      </c>
      <c r="N138" s="10"/>
      <c r="O138" s="49"/>
      <c r="P138" s="142"/>
      <c r="Q138" s="142"/>
      <c r="R138" s="143"/>
      <c r="S138" s="144"/>
      <c r="T138" s="144"/>
      <c r="U138" s="144"/>
      <c r="V138" s="144"/>
      <c r="W138" s="144"/>
      <c r="X138" s="137"/>
      <c r="Y138" s="138"/>
      <c r="Z138" s="50"/>
      <c r="AA138" s="50"/>
      <c r="AB138" s="51"/>
      <c r="AC138" s="51"/>
      <c r="AD138" s="52"/>
      <c r="AE138" s="4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ht="21.75" customHeight="1">
      <c r="A139" s="40"/>
      <c r="B139" s="40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142"/>
      <c r="Q139" s="142"/>
      <c r="R139" s="143"/>
      <c r="S139" s="144"/>
      <c r="T139" s="144"/>
      <c r="U139" s="144"/>
      <c r="V139" s="144"/>
      <c r="W139" s="144"/>
      <c r="X139" s="137"/>
      <c r="Y139" s="138"/>
      <c r="Z139" s="50"/>
      <c r="AA139" s="50"/>
      <c r="AB139" s="51"/>
      <c r="AC139" s="51"/>
      <c r="AD139" s="52"/>
      <c r="AE139" s="4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ht="21.75" customHeight="1">
      <c r="A140" s="40"/>
      <c r="B140" s="40"/>
      <c r="C140" s="109"/>
      <c r="D140" s="10"/>
      <c r="E140" s="110"/>
      <c r="F140" s="110"/>
      <c r="G140" s="110"/>
      <c r="H140" s="110"/>
      <c r="I140" s="110"/>
      <c r="J140" s="49"/>
      <c r="K140" s="49"/>
      <c r="L140" s="49"/>
      <c r="M140" s="112"/>
      <c r="N140" s="10"/>
      <c r="O140" s="49"/>
      <c r="P140" s="142"/>
      <c r="Q140" s="142"/>
      <c r="R140" s="143"/>
      <c r="S140" s="144"/>
      <c r="T140" s="144"/>
      <c r="U140" s="144"/>
      <c r="V140" s="144"/>
      <c r="W140" s="144"/>
      <c r="X140" s="137"/>
      <c r="Y140" s="138"/>
      <c r="Z140" s="50"/>
      <c r="AA140" s="50"/>
      <c r="AB140" s="51"/>
      <c r="AC140" s="51"/>
      <c r="AD140" s="52"/>
      <c r="AE140" s="4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ht="21.75" customHeight="1">
      <c r="A141" s="40"/>
      <c r="B141" s="40"/>
      <c r="C141" s="45" t="s">
        <v>310</v>
      </c>
      <c r="D141" s="41"/>
      <c r="E141" s="41" t="s">
        <v>0</v>
      </c>
      <c r="F141" s="41"/>
      <c r="G141" s="42"/>
      <c r="H141" s="42"/>
      <c r="I141" s="42"/>
      <c r="J141" s="42"/>
      <c r="K141" s="42"/>
      <c r="L141" s="42"/>
      <c r="M141" s="42"/>
      <c r="N141" s="10"/>
      <c r="O141" s="49"/>
      <c r="P141" s="142"/>
      <c r="Q141" s="142"/>
      <c r="R141" s="143"/>
      <c r="S141" s="144"/>
      <c r="T141" s="144"/>
      <c r="U141" s="144"/>
      <c r="V141" s="144"/>
      <c r="W141" s="144"/>
      <c r="X141" s="137"/>
      <c r="Y141" s="138"/>
      <c r="Z141" s="50"/>
      <c r="AA141" s="50"/>
      <c r="AB141" s="51"/>
      <c r="AC141" s="51"/>
      <c r="AD141" s="52"/>
      <c r="AE141" s="4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ht="21.75" customHeight="1">
      <c r="A142" s="40"/>
      <c r="B142" s="40"/>
      <c r="C142" s="46" t="s">
        <v>132</v>
      </c>
      <c r="D142" s="47" t="s">
        <v>3</v>
      </c>
      <c r="E142" s="192" t="s">
        <v>136</v>
      </c>
      <c r="F142" s="193"/>
      <c r="G142" s="193"/>
      <c r="H142" s="193"/>
      <c r="I142" s="194"/>
      <c r="J142" s="195" t="s">
        <v>338</v>
      </c>
      <c r="K142" s="196"/>
      <c r="L142" s="197"/>
      <c r="M142" s="48" t="s">
        <v>42</v>
      </c>
      <c r="N142" s="10"/>
      <c r="O142" s="49"/>
      <c r="P142" s="142"/>
      <c r="Q142" s="142"/>
      <c r="R142" s="143"/>
      <c r="S142" s="144"/>
      <c r="T142" s="144"/>
      <c r="U142" s="144"/>
      <c r="V142" s="144"/>
      <c r="W142" s="144"/>
      <c r="X142" s="137"/>
      <c r="Y142" s="138"/>
      <c r="Z142" s="50"/>
      <c r="AA142" s="50"/>
      <c r="AB142" s="51"/>
      <c r="AC142" s="51"/>
      <c r="AD142" s="52"/>
      <c r="AE142" s="4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ht="21.75" customHeight="1">
      <c r="A143" s="40"/>
      <c r="B143" s="40"/>
      <c r="C143" s="109"/>
      <c r="D143" s="10"/>
      <c r="E143" s="110"/>
      <c r="F143" s="110"/>
      <c r="G143" s="110"/>
      <c r="H143" s="110"/>
      <c r="I143" s="110"/>
      <c r="J143" s="49"/>
      <c r="K143" s="49"/>
      <c r="L143" s="49"/>
      <c r="M143" s="112"/>
      <c r="N143" s="10"/>
      <c r="O143" s="49"/>
      <c r="P143" s="142"/>
      <c r="Q143" s="142"/>
      <c r="R143" s="143"/>
      <c r="S143" s="144"/>
      <c r="T143" s="144"/>
      <c r="U143" s="144"/>
      <c r="V143" s="144"/>
      <c r="W143" s="144"/>
      <c r="X143" s="137"/>
      <c r="Y143" s="138"/>
      <c r="Z143" s="50"/>
      <c r="AA143" s="50"/>
      <c r="AB143" s="51"/>
      <c r="AC143" s="51"/>
      <c r="AD143" s="52"/>
      <c r="AE143" s="4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23.25" customHeight="1">
      <c r="A144" s="56"/>
      <c r="B144" s="56"/>
      <c r="C144" s="45" t="s">
        <v>230</v>
      </c>
      <c r="D144" s="41"/>
      <c r="E144" s="41" t="s">
        <v>0</v>
      </c>
      <c r="F144" s="41"/>
      <c r="G144" s="42"/>
      <c r="H144" s="42"/>
      <c r="I144" s="42"/>
      <c r="J144" s="42"/>
      <c r="K144" s="42"/>
      <c r="L144" s="42"/>
      <c r="M144" s="42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61"/>
      <c r="AC144" s="61"/>
      <c r="AD144" s="70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23.25">
      <c r="A145" s="71"/>
      <c r="B145" s="71"/>
      <c r="C145" s="46" t="s">
        <v>133</v>
      </c>
      <c r="D145" s="47" t="s">
        <v>3</v>
      </c>
      <c r="E145" s="192" t="s">
        <v>103</v>
      </c>
      <c r="F145" s="193"/>
      <c r="G145" s="193"/>
      <c r="H145" s="193"/>
      <c r="I145" s="194"/>
      <c r="J145" s="195" t="s">
        <v>283</v>
      </c>
      <c r="K145" s="196"/>
      <c r="L145" s="197"/>
      <c r="M145" s="48" t="s">
        <v>74</v>
      </c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3"/>
      <c r="AC145" s="74"/>
      <c r="AD145" s="4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ht="23.25">
      <c r="A146" s="75"/>
      <c r="B146" s="75"/>
      <c r="C146" s="46" t="s">
        <v>132</v>
      </c>
      <c r="D146" s="47" t="s">
        <v>3</v>
      </c>
      <c r="E146" s="132" t="s">
        <v>54</v>
      </c>
      <c r="F146" s="133"/>
      <c r="G146" s="133"/>
      <c r="H146" s="133"/>
      <c r="I146" s="134"/>
      <c r="J146" s="195" t="s">
        <v>296</v>
      </c>
      <c r="K146" s="196"/>
      <c r="L146" s="197"/>
      <c r="M146" s="48" t="s">
        <v>26</v>
      </c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ht="23.25">
      <c r="A147" s="75"/>
      <c r="B147" s="75"/>
      <c r="C147" s="46" t="s">
        <v>58</v>
      </c>
      <c r="D147" s="47" t="s">
        <v>3</v>
      </c>
      <c r="E147" s="192" t="s">
        <v>131</v>
      </c>
      <c r="F147" s="193"/>
      <c r="G147" s="193"/>
      <c r="H147" s="193"/>
      <c r="I147" s="194"/>
      <c r="J147" s="195" t="s">
        <v>295</v>
      </c>
      <c r="K147" s="196"/>
      <c r="L147" s="197"/>
      <c r="M147" s="48" t="s">
        <v>28</v>
      </c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8"/>
      <c r="AC147" s="79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ht="23.25">
      <c r="A148" s="75"/>
      <c r="B148" s="75"/>
      <c r="C148" s="46" t="s">
        <v>59</v>
      </c>
      <c r="D148" s="47" t="s">
        <v>3</v>
      </c>
      <c r="E148" s="202" t="s">
        <v>130</v>
      </c>
      <c r="F148" s="203"/>
      <c r="G148" s="203"/>
      <c r="H148" s="203"/>
      <c r="I148" s="203"/>
      <c r="J148" s="195" t="s">
        <v>297</v>
      </c>
      <c r="K148" s="204"/>
      <c r="L148" s="205"/>
      <c r="M148" s="48" t="s">
        <v>74</v>
      </c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8"/>
      <c r="AC148" s="79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ht="23.25">
      <c r="A149" s="78"/>
      <c r="B149" s="78"/>
      <c r="C149" s="157" t="s">
        <v>134</v>
      </c>
      <c r="D149" s="158" t="s">
        <v>3</v>
      </c>
      <c r="E149" s="238" t="s">
        <v>129</v>
      </c>
      <c r="F149" s="239"/>
      <c r="G149" s="239"/>
      <c r="H149" s="239"/>
      <c r="I149" s="239"/>
      <c r="J149" s="229" t="s">
        <v>308</v>
      </c>
      <c r="K149" s="236"/>
      <c r="L149" s="237"/>
      <c r="M149" s="165" t="s">
        <v>26</v>
      </c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8"/>
      <c r="AC149" s="79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ht="23.25">
      <c r="A150" s="78"/>
      <c r="B150" s="78"/>
      <c r="C150" s="109"/>
      <c r="D150" s="10"/>
      <c r="E150" s="110"/>
      <c r="F150" s="111"/>
      <c r="G150" s="111"/>
      <c r="H150" s="111"/>
      <c r="I150" s="111"/>
      <c r="J150" s="49"/>
      <c r="K150" s="2"/>
      <c r="L150" s="2"/>
      <c r="M150" s="112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8"/>
      <c r="AC150" s="79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ht="23.25">
      <c r="A151" s="78"/>
      <c r="B151" s="78"/>
      <c r="C151" s="45" t="s">
        <v>231</v>
      </c>
      <c r="D151" s="41"/>
      <c r="E151" s="41" t="s">
        <v>0</v>
      </c>
      <c r="F151" s="41"/>
      <c r="G151" s="42"/>
      <c r="H151" s="42"/>
      <c r="I151" s="42"/>
      <c r="J151" s="42"/>
      <c r="K151" s="42"/>
      <c r="L151" s="42"/>
      <c r="M151" s="42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8"/>
      <c r="AC151" s="79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ht="23.25">
      <c r="A152" s="76"/>
      <c r="B152" s="76"/>
      <c r="C152" s="46" t="s">
        <v>54</v>
      </c>
      <c r="D152" s="47" t="s">
        <v>3</v>
      </c>
      <c r="E152" s="192" t="s">
        <v>59</v>
      </c>
      <c r="F152" s="193"/>
      <c r="G152" s="193"/>
      <c r="H152" s="193"/>
      <c r="I152" s="194"/>
      <c r="J152" s="195" t="s">
        <v>256</v>
      </c>
      <c r="K152" s="196"/>
      <c r="L152" s="197"/>
      <c r="M152" s="48" t="s">
        <v>28</v>
      </c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ht="23.25">
      <c r="A153" s="4"/>
      <c r="B153" s="4"/>
      <c r="C153" s="157" t="s">
        <v>135</v>
      </c>
      <c r="D153" s="158" t="s">
        <v>3</v>
      </c>
      <c r="E153" s="159" t="s">
        <v>58</v>
      </c>
      <c r="F153" s="160"/>
      <c r="G153" s="160"/>
      <c r="H153" s="160"/>
      <c r="I153" s="161"/>
      <c r="J153" s="229" t="s">
        <v>257</v>
      </c>
      <c r="K153" s="230"/>
      <c r="L153" s="231"/>
      <c r="M153" s="165" t="s">
        <v>258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ht="23.25">
      <c r="A154" s="4"/>
      <c r="B154" s="4"/>
      <c r="C154" s="46" t="s">
        <v>103</v>
      </c>
      <c r="D154" s="47" t="s">
        <v>3</v>
      </c>
      <c r="E154" s="192" t="s">
        <v>132</v>
      </c>
      <c r="F154" s="193"/>
      <c r="G154" s="193"/>
      <c r="H154" s="193"/>
      <c r="I154" s="194"/>
      <c r="J154" s="195" t="s">
        <v>254</v>
      </c>
      <c r="K154" s="196"/>
      <c r="L154" s="197"/>
      <c r="M154" s="48" t="s">
        <v>74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ht="23.25">
      <c r="A155" s="4"/>
      <c r="B155" s="4"/>
      <c r="C155" s="46" t="s">
        <v>130</v>
      </c>
      <c r="D155" s="47" t="s">
        <v>3</v>
      </c>
      <c r="E155" s="202" t="s">
        <v>134</v>
      </c>
      <c r="F155" s="203"/>
      <c r="G155" s="203"/>
      <c r="H155" s="203"/>
      <c r="I155" s="203"/>
      <c r="J155" s="195" t="s">
        <v>255</v>
      </c>
      <c r="K155" s="204"/>
      <c r="L155" s="205"/>
      <c r="M155" s="48" t="s">
        <v>74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ht="23.25">
      <c r="A156" s="4"/>
      <c r="B156" s="4"/>
      <c r="C156" s="46" t="s">
        <v>59</v>
      </c>
      <c r="D156" s="47" t="s">
        <v>3</v>
      </c>
      <c r="E156" s="202" t="s">
        <v>136</v>
      </c>
      <c r="F156" s="203"/>
      <c r="G156" s="203"/>
      <c r="H156" s="203"/>
      <c r="I156" s="203"/>
      <c r="J156" s="195" t="s">
        <v>277</v>
      </c>
      <c r="K156" s="204"/>
      <c r="L156" s="205"/>
      <c r="M156" s="48" t="s">
        <v>28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ht="23.25">
      <c r="A157" s="4"/>
      <c r="B157" s="4"/>
      <c r="C157" s="46" t="s">
        <v>131</v>
      </c>
      <c r="D157" s="47" t="s">
        <v>3</v>
      </c>
      <c r="E157" s="202" t="s">
        <v>133</v>
      </c>
      <c r="F157" s="203"/>
      <c r="G157" s="203"/>
      <c r="H157" s="203"/>
      <c r="I157" s="203"/>
      <c r="J157" s="195" t="s">
        <v>278</v>
      </c>
      <c r="K157" s="204"/>
      <c r="L157" s="205"/>
      <c r="M157" s="48" t="s">
        <v>42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ht="23.25">
      <c r="A159" s="4"/>
      <c r="B159" s="78"/>
      <c r="C159" s="45" t="s">
        <v>128</v>
      </c>
      <c r="D159" s="41"/>
      <c r="E159" s="41" t="s">
        <v>0</v>
      </c>
      <c r="F159" s="41"/>
      <c r="G159" s="42"/>
      <c r="H159" s="42"/>
      <c r="I159" s="42"/>
      <c r="J159" s="42"/>
      <c r="K159" s="42"/>
      <c r="L159" s="42"/>
      <c r="M159" s="4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ht="23.25">
      <c r="A160" s="4"/>
      <c r="B160" s="76"/>
      <c r="C160" s="46" t="s">
        <v>59</v>
      </c>
      <c r="D160" s="47" t="s">
        <v>3</v>
      </c>
      <c r="E160" s="192" t="s">
        <v>58</v>
      </c>
      <c r="F160" s="193"/>
      <c r="G160" s="193"/>
      <c r="H160" s="193"/>
      <c r="I160" s="194"/>
      <c r="J160" s="195" t="s">
        <v>172</v>
      </c>
      <c r="K160" s="196"/>
      <c r="L160" s="197"/>
      <c r="M160" s="48" t="s">
        <v>123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2:17" ht="23.25">
      <c r="B161" s="4"/>
      <c r="C161" s="157" t="s">
        <v>54</v>
      </c>
      <c r="D161" s="158" t="s">
        <v>3</v>
      </c>
      <c r="E161" s="159" t="s">
        <v>129</v>
      </c>
      <c r="F161" s="160"/>
      <c r="G161" s="160"/>
      <c r="H161" s="160"/>
      <c r="I161" s="161"/>
      <c r="J161" s="162"/>
      <c r="K161" s="163" t="s">
        <v>171</v>
      </c>
      <c r="L161" s="164"/>
      <c r="M161" s="165" t="s">
        <v>74</v>
      </c>
      <c r="N161" s="4"/>
      <c r="O161" s="4"/>
      <c r="P161" s="4"/>
      <c r="Q161" s="4"/>
    </row>
    <row r="162" spans="2:17" ht="23.25">
      <c r="B162" s="4"/>
      <c r="C162" s="46" t="s">
        <v>103</v>
      </c>
      <c r="D162" s="47" t="s">
        <v>3</v>
      </c>
      <c r="E162" s="192" t="s">
        <v>130</v>
      </c>
      <c r="F162" s="193"/>
      <c r="G162" s="193"/>
      <c r="H162" s="193"/>
      <c r="I162" s="194"/>
      <c r="J162" s="195" t="s">
        <v>176</v>
      </c>
      <c r="K162" s="196"/>
      <c r="L162" s="197"/>
      <c r="M162" s="48" t="s">
        <v>42</v>
      </c>
      <c r="N162" s="4"/>
      <c r="O162" s="4"/>
      <c r="P162" s="4"/>
      <c r="Q162" s="4"/>
    </row>
    <row r="163" spans="2:17" ht="23.25">
      <c r="B163" s="4"/>
      <c r="C163" s="46" t="s">
        <v>131</v>
      </c>
      <c r="D163" s="47" t="s">
        <v>3</v>
      </c>
      <c r="E163" s="202" t="s">
        <v>132</v>
      </c>
      <c r="F163" s="203"/>
      <c r="G163" s="203"/>
      <c r="H163" s="203"/>
      <c r="I163" s="203"/>
      <c r="J163" s="195" t="s">
        <v>167</v>
      </c>
      <c r="K163" s="204"/>
      <c r="L163" s="205"/>
      <c r="M163" s="48" t="s">
        <v>42</v>
      </c>
      <c r="N163" s="4"/>
      <c r="O163" s="4"/>
      <c r="P163" s="4"/>
      <c r="Q163" s="4"/>
    </row>
    <row r="164" spans="2:17" ht="23.25">
      <c r="B164" s="4"/>
      <c r="C164" s="46" t="s">
        <v>133</v>
      </c>
      <c r="D164" s="47" t="s">
        <v>3</v>
      </c>
      <c r="E164" s="202" t="s">
        <v>134</v>
      </c>
      <c r="F164" s="203"/>
      <c r="G164" s="203"/>
      <c r="H164" s="203"/>
      <c r="I164" s="203"/>
      <c r="J164" s="195" t="s">
        <v>168</v>
      </c>
      <c r="K164" s="204"/>
      <c r="L164" s="205"/>
      <c r="M164" s="48" t="s">
        <v>28</v>
      </c>
      <c r="N164" s="4"/>
      <c r="O164" s="4"/>
      <c r="P164" s="4"/>
      <c r="Q164" s="4"/>
    </row>
    <row r="165" spans="2:17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2:17" ht="23.25">
      <c r="B166" s="4"/>
      <c r="C166" s="45" t="s">
        <v>124</v>
      </c>
      <c r="D166" s="41"/>
      <c r="E166" s="41" t="s">
        <v>0</v>
      </c>
      <c r="F166" s="41"/>
      <c r="G166" s="42"/>
      <c r="H166" s="42"/>
      <c r="I166" s="42"/>
      <c r="J166" s="42"/>
      <c r="K166" s="42"/>
      <c r="L166" s="42"/>
      <c r="M166" s="42"/>
      <c r="N166" s="4"/>
      <c r="O166" s="4"/>
      <c r="P166" s="4"/>
      <c r="Q166" s="4"/>
    </row>
    <row r="167" spans="2:17" ht="23.25">
      <c r="B167" s="4"/>
      <c r="C167" s="46" t="s">
        <v>58</v>
      </c>
      <c r="D167" s="47" t="s">
        <v>3</v>
      </c>
      <c r="E167" s="192" t="s">
        <v>136</v>
      </c>
      <c r="F167" s="198"/>
      <c r="G167" s="198"/>
      <c r="H167" s="198"/>
      <c r="I167" s="199"/>
      <c r="J167" s="195" t="s">
        <v>144</v>
      </c>
      <c r="K167" s="200"/>
      <c r="L167" s="201"/>
      <c r="M167" s="48" t="s">
        <v>123</v>
      </c>
      <c r="N167" s="4"/>
      <c r="O167" s="4"/>
      <c r="P167" s="4"/>
      <c r="Q167" s="4"/>
    </row>
  </sheetData>
  <mergeCells count="217">
    <mergeCell ref="E32:I32"/>
    <mergeCell ref="J32:L32"/>
    <mergeCell ref="E20:I20"/>
    <mergeCell ref="J20:L20"/>
    <mergeCell ref="E22:I22"/>
    <mergeCell ref="J22:L22"/>
    <mergeCell ref="E30:I30"/>
    <mergeCell ref="J30:L30"/>
    <mergeCell ref="E31:I31"/>
    <mergeCell ref="J31:L31"/>
    <mergeCell ref="E24:I24"/>
    <mergeCell ref="E28:I28"/>
    <mergeCell ref="J28:L28"/>
    <mergeCell ref="E44:I44"/>
    <mergeCell ref="J44:L44"/>
    <mergeCell ref="E35:I35"/>
    <mergeCell ref="J35:L35"/>
    <mergeCell ref="E36:I36"/>
    <mergeCell ref="J36:L36"/>
    <mergeCell ref="E39:I39"/>
    <mergeCell ref="J39:L39"/>
    <mergeCell ref="E40:I40"/>
    <mergeCell ref="J40:L40"/>
    <mergeCell ref="E19:I19"/>
    <mergeCell ref="J19:L19"/>
    <mergeCell ref="E17:I17"/>
    <mergeCell ref="J17:L17"/>
    <mergeCell ref="E21:I21"/>
    <mergeCell ref="J21:L21"/>
    <mergeCell ref="E42:I42"/>
    <mergeCell ref="J42:L42"/>
    <mergeCell ref="J23:L23"/>
    <mergeCell ref="E26:I26"/>
    <mergeCell ref="J26:L26"/>
    <mergeCell ref="E27:I27"/>
    <mergeCell ref="J27:L27"/>
    <mergeCell ref="J24:L24"/>
    <mergeCell ref="J57:L57"/>
    <mergeCell ref="E58:I58"/>
    <mergeCell ref="J58:L58"/>
    <mergeCell ref="E59:I59"/>
    <mergeCell ref="J59:L59"/>
    <mergeCell ref="E57:I57"/>
    <mergeCell ref="E62:I62"/>
    <mergeCell ref="J60:L60"/>
    <mergeCell ref="J61:L61"/>
    <mergeCell ref="J62:L62"/>
    <mergeCell ref="E60:I60"/>
    <mergeCell ref="E61:I61"/>
    <mergeCell ref="J79:L79"/>
    <mergeCell ref="E79:I79"/>
    <mergeCell ref="J78:L78"/>
    <mergeCell ref="E78:I78"/>
    <mergeCell ref="E87:I87"/>
    <mergeCell ref="J87:L87"/>
    <mergeCell ref="E88:I88"/>
    <mergeCell ref="J88:L88"/>
    <mergeCell ref="E107:I107"/>
    <mergeCell ref="J107:L107"/>
    <mergeCell ref="E108:I108"/>
    <mergeCell ref="J108:L108"/>
    <mergeCell ref="E105:I105"/>
    <mergeCell ref="J105:L105"/>
    <mergeCell ref="E106:I106"/>
    <mergeCell ref="J106:L106"/>
    <mergeCell ref="E103:I103"/>
    <mergeCell ref="J103:L103"/>
    <mergeCell ref="E104:I104"/>
    <mergeCell ref="J104:L104"/>
    <mergeCell ref="J117:L117"/>
    <mergeCell ref="E114:I114"/>
    <mergeCell ref="J114:L114"/>
    <mergeCell ref="E110:I110"/>
    <mergeCell ref="J110:L110"/>
    <mergeCell ref="E111:I111"/>
    <mergeCell ref="J111:L111"/>
    <mergeCell ref="E136:I136"/>
    <mergeCell ref="J136:L136"/>
    <mergeCell ref="J123:L123"/>
    <mergeCell ref="E112:I112"/>
    <mergeCell ref="J112:L112"/>
    <mergeCell ref="E113:I113"/>
    <mergeCell ref="J113:L113"/>
    <mergeCell ref="E117:I117"/>
    <mergeCell ref="E120:I120"/>
    <mergeCell ref="J120:L120"/>
    <mergeCell ref="E121:I121"/>
    <mergeCell ref="J121:L121"/>
    <mergeCell ref="C1:O1"/>
    <mergeCell ref="J92:L92"/>
    <mergeCell ref="E92:I92"/>
    <mergeCell ref="A2:P2"/>
    <mergeCell ref="A15:P15"/>
    <mergeCell ref="P17:R17"/>
    <mergeCell ref="E99:I99"/>
    <mergeCell ref="J99:L99"/>
    <mergeCell ref="AF3:AP3"/>
    <mergeCell ref="E101:I101"/>
    <mergeCell ref="J101:L101"/>
    <mergeCell ref="J93:L93"/>
    <mergeCell ref="E93:I93"/>
    <mergeCell ref="E94:I94"/>
    <mergeCell ref="J94:L94"/>
    <mergeCell ref="E95:I95"/>
    <mergeCell ref="E96:I96"/>
    <mergeCell ref="J96:L96"/>
    <mergeCell ref="S17:W17"/>
    <mergeCell ref="P20:R20"/>
    <mergeCell ref="S20:W20"/>
    <mergeCell ref="P23:W23"/>
    <mergeCell ref="J163:L163"/>
    <mergeCell ref="E163:I163"/>
    <mergeCell ref="P26:W26"/>
    <mergeCell ref="E145:I145"/>
    <mergeCell ref="J145:L145"/>
    <mergeCell ref="E154:I154"/>
    <mergeCell ref="J154:L154"/>
    <mergeCell ref="J147:L147"/>
    <mergeCell ref="J95:L95"/>
    <mergeCell ref="E142:I142"/>
    <mergeCell ref="E167:I167"/>
    <mergeCell ref="J167:L167"/>
    <mergeCell ref="J164:L164"/>
    <mergeCell ref="E164:I164"/>
    <mergeCell ref="E156:I156"/>
    <mergeCell ref="J156:L156"/>
    <mergeCell ref="E157:I157"/>
    <mergeCell ref="J157:L157"/>
    <mergeCell ref="J162:L162"/>
    <mergeCell ref="E162:I162"/>
    <mergeCell ref="E160:I160"/>
    <mergeCell ref="J160:L160"/>
    <mergeCell ref="E155:I155"/>
    <mergeCell ref="J155:L155"/>
    <mergeCell ref="J149:L149"/>
    <mergeCell ref="E147:I147"/>
    <mergeCell ref="E152:I152"/>
    <mergeCell ref="E149:I149"/>
    <mergeCell ref="J153:L153"/>
    <mergeCell ref="J152:L152"/>
    <mergeCell ref="E137:I137"/>
    <mergeCell ref="J137:L137"/>
    <mergeCell ref="J148:L148"/>
    <mergeCell ref="E148:I148"/>
    <mergeCell ref="J146:L146"/>
    <mergeCell ref="J142:L142"/>
    <mergeCell ref="E138:I138"/>
    <mergeCell ref="J138:L138"/>
    <mergeCell ref="J131:L131"/>
    <mergeCell ref="E130:I130"/>
    <mergeCell ref="E131:I131"/>
    <mergeCell ref="J132:L132"/>
    <mergeCell ref="E132:I132"/>
    <mergeCell ref="J124:L124"/>
    <mergeCell ref="E129:I129"/>
    <mergeCell ref="J128:L128"/>
    <mergeCell ref="E128:I128"/>
    <mergeCell ref="E135:I135"/>
    <mergeCell ref="J135:L135"/>
    <mergeCell ref="J130:L130"/>
    <mergeCell ref="E122:I122"/>
    <mergeCell ref="J122:L122"/>
    <mergeCell ref="E123:I123"/>
    <mergeCell ref="E124:I124"/>
    <mergeCell ref="E127:I127"/>
    <mergeCell ref="J127:L127"/>
    <mergeCell ref="J129:L129"/>
    <mergeCell ref="J81:L81"/>
    <mergeCell ref="E81:I81"/>
    <mergeCell ref="E100:I100"/>
    <mergeCell ref="J100:L100"/>
    <mergeCell ref="E89:I89"/>
    <mergeCell ref="J89:L89"/>
    <mergeCell ref="E82:I82"/>
    <mergeCell ref="J82:L82"/>
    <mergeCell ref="E85:I85"/>
    <mergeCell ref="J85:L85"/>
    <mergeCell ref="J80:L80"/>
    <mergeCell ref="E80:I80"/>
    <mergeCell ref="E72:I72"/>
    <mergeCell ref="J72:L72"/>
    <mergeCell ref="E75:I75"/>
    <mergeCell ref="J75:L75"/>
    <mergeCell ref="E73:I73"/>
    <mergeCell ref="J73:L73"/>
    <mergeCell ref="E74:I74"/>
    <mergeCell ref="J74:L74"/>
    <mergeCell ref="E51:I51"/>
    <mergeCell ref="J51:L51"/>
    <mergeCell ref="E13:O13"/>
    <mergeCell ref="J67:L67"/>
    <mergeCell ref="E67:I67"/>
    <mergeCell ref="J66:L66"/>
    <mergeCell ref="E66:I66"/>
    <mergeCell ref="J65:L65"/>
    <mergeCell ref="E65:I65"/>
    <mergeCell ref="E23:I23"/>
    <mergeCell ref="J52:L52"/>
    <mergeCell ref="E53:I53"/>
    <mergeCell ref="J53:L53"/>
    <mergeCell ref="E54:I54"/>
    <mergeCell ref="J54:L54"/>
    <mergeCell ref="E52:I52"/>
    <mergeCell ref="E49:I49"/>
    <mergeCell ref="J49:L49"/>
    <mergeCell ref="E18:I18"/>
    <mergeCell ref="J18:L18"/>
    <mergeCell ref="J29:L29"/>
    <mergeCell ref="E29:I29"/>
    <mergeCell ref="E47:I47"/>
    <mergeCell ref="J47:L47"/>
    <mergeCell ref="E48:I48"/>
    <mergeCell ref="J48:L48"/>
    <mergeCell ref="E41:I41"/>
    <mergeCell ref="J41:L41"/>
    <mergeCell ref="E43:I43"/>
    <mergeCell ref="J43:L43"/>
  </mergeCells>
  <printOptions/>
  <pageMargins left="0.5" right="0.17" top="0.44" bottom="0.42" header="0.4" footer="0.42"/>
  <pageSetup fitToHeight="1" fitToWidth="1" horizontalDpi="300" verticalDpi="300" orientation="portrait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Q210"/>
  <sheetViews>
    <sheetView workbookViewId="0" topLeftCell="A1">
      <selection activeCell="B17" sqref="B17"/>
    </sheetView>
  </sheetViews>
  <sheetFormatPr defaultColWidth="11.421875" defaultRowHeight="12.75"/>
  <cols>
    <col min="1" max="1" width="5.7109375" style="0" customWidth="1"/>
    <col min="2" max="2" width="33.28125" style="0" customWidth="1"/>
    <col min="3" max="3" width="20.28125" style="0" customWidth="1"/>
    <col min="4" max="4" width="4.003906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  <col min="9" max="16384" width="9.140625" style="0" customWidth="1"/>
  </cols>
  <sheetData>
    <row r="1" spans="1:17" ht="37.5">
      <c r="A1" s="244" t="s">
        <v>4</v>
      </c>
      <c r="B1" s="171"/>
      <c r="C1" s="171"/>
      <c r="D1" s="171"/>
      <c r="E1" s="171"/>
      <c r="F1" s="171"/>
      <c r="G1" s="171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customHeight="1">
      <c r="A2" s="249"/>
      <c r="B2" s="183"/>
      <c r="C2" s="183"/>
      <c r="D2" s="183"/>
      <c r="E2" s="183"/>
      <c r="F2" s="183"/>
      <c r="G2" s="183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6.25">
      <c r="A3" s="245" t="s">
        <v>857</v>
      </c>
      <c r="B3" s="246"/>
      <c r="C3" s="246"/>
      <c r="D3" s="246"/>
      <c r="E3" s="246"/>
      <c r="F3" s="246"/>
      <c r="G3" s="246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247" t="s">
        <v>15</v>
      </c>
      <c r="B4" s="248"/>
      <c r="C4" s="248"/>
      <c r="D4" s="248"/>
      <c r="E4" s="248"/>
      <c r="F4" s="248"/>
      <c r="G4" s="248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>
      <c r="A5" s="86" t="s">
        <v>11</v>
      </c>
      <c r="B5" s="86" t="s">
        <v>12</v>
      </c>
      <c r="C5" s="86" t="s">
        <v>13</v>
      </c>
      <c r="D5" s="86"/>
      <c r="E5" s="87" t="s">
        <v>1</v>
      </c>
      <c r="F5" s="88" t="s">
        <v>14</v>
      </c>
      <c r="G5" s="88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89"/>
      <c r="B6" s="89"/>
      <c r="C6" s="89"/>
      <c r="D6" s="89"/>
      <c r="E6" s="90"/>
      <c r="F6" s="91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1" customHeight="1">
      <c r="A7" s="93">
        <v>1</v>
      </c>
      <c r="B7" s="96" t="s">
        <v>101</v>
      </c>
      <c r="C7" s="96" t="s">
        <v>18</v>
      </c>
      <c r="D7" s="96"/>
      <c r="E7" s="97">
        <v>1823</v>
      </c>
      <c r="F7" s="98">
        <v>9</v>
      </c>
      <c r="G7" s="99">
        <f aca="true" t="shared" si="0" ref="G7:G67">E7/F7</f>
        <v>202.55555555555554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1" customHeight="1">
      <c r="A8" s="93">
        <f>A7+1</f>
        <v>2</v>
      </c>
      <c r="B8" s="96" t="s">
        <v>195</v>
      </c>
      <c r="C8" s="96" t="s">
        <v>31</v>
      </c>
      <c r="D8" s="96"/>
      <c r="E8" s="97">
        <v>7506</v>
      </c>
      <c r="F8" s="98">
        <v>39</v>
      </c>
      <c r="G8" s="99">
        <f t="shared" si="0"/>
        <v>192.46153846153845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" customHeight="1">
      <c r="A9" s="94">
        <f aca="true" t="shared" si="1" ref="A9:A36">A8+1</f>
        <v>3</v>
      </c>
      <c r="B9" s="102" t="s">
        <v>84</v>
      </c>
      <c r="C9" s="102" t="s">
        <v>45</v>
      </c>
      <c r="D9" s="102"/>
      <c r="E9" s="103">
        <v>9721</v>
      </c>
      <c r="F9" s="104">
        <v>51</v>
      </c>
      <c r="G9" s="105">
        <f t="shared" si="0"/>
        <v>190.6078431372549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" customHeight="1">
      <c r="A10" s="95">
        <f t="shared" si="1"/>
        <v>4</v>
      </c>
      <c r="B10" s="96" t="s">
        <v>86</v>
      </c>
      <c r="C10" s="96" t="s">
        <v>46</v>
      </c>
      <c r="D10" s="96"/>
      <c r="E10" s="97">
        <v>9088</v>
      </c>
      <c r="F10" s="98">
        <v>48</v>
      </c>
      <c r="G10" s="99">
        <f t="shared" si="0"/>
        <v>189.33333333333334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95">
        <f t="shared" si="1"/>
        <v>5</v>
      </c>
      <c r="B11" s="97" t="s">
        <v>165</v>
      </c>
      <c r="C11" s="97" t="s">
        <v>55</v>
      </c>
      <c r="D11" s="97"/>
      <c r="E11" s="97">
        <v>4140</v>
      </c>
      <c r="F11" s="98">
        <v>22</v>
      </c>
      <c r="G11" s="99">
        <f t="shared" si="0"/>
        <v>188.1818181818182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1" customHeight="1">
      <c r="A12" s="95">
        <f t="shared" si="1"/>
        <v>6</v>
      </c>
      <c r="B12" s="96" t="s">
        <v>88</v>
      </c>
      <c r="C12" s="96" t="s">
        <v>46</v>
      </c>
      <c r="D12" s="96"/>
      <c r="E12" s="97">
        <v>9528</v>
      </c>
      <c r="F12" s="98">
        <v>51</v>
      </c>
      <c r="G12" s="99">
        <f t="shared" si="0"/>
        <v>186.8235294117647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" customHeight="1">
      <c r="A13" s="95">
        <f t="shared" si="1"/>
        <v>7</v>
      </c>
      <c r="B13" s="96" t="s">
        <v>34</v>
      </c>
      <c r="C13" s="96" t="s">
        <v>22</v>
      </c>
      <c r="D13" s="96"/>
      <c r="E13" s="97">
        <v>7652</v>
      </c>
      <c r="F13" s="98">
        <v>42</v>
      </c>
      <c r="G13" s="99">
        <f t="shared" si="0"/>
        <v>182.1904761904762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" customHeight="1">
      <c r="A14" s="95">
        <f t="shared" si="1"/>
        <v>8</v>
      </c>
      <c r="B14" s="96" t="s">
        <v>558</v>
      </c>
      <c r="C14" s="96" t="s">
        <v>48</v>
      </c>
      <c r="D14" s="96"/>
      <c r="E14" s="97">
        <v>1081</v>
      </c>
      <c r="F14" s="98">
        <v>6</v>
      </c>
      <c r="G14" s="99">
        <f t="shared" si="0"/>
        <v>180.16666666666666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customHeight="1">
      <c r="A15" s="95">
        <f t="shared" si="1"/>
        <v>9</v>
      </c>
      <c r="B15" s="96" t="s">
        <v>37</v>
      </c>
      <c r="C15" s="96" t="s">
        <v>31</v>
      </c>
      <c r="D15" s="96"/>
      <c r="E15" s="97">
        <v>9152</v>
      </c>
      <c r="F15" s="98">
        <v>51</v>
      </c>
      <c r="G15" s="99">
        <f t="shared" si="0"/>
        <v>179.45098039215685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" customHeight="1">
      <c r="A16" s="101">
        <f t="shared" si="1"/>
        <v>10</v>
      </c>
      <c r="B16" s="102" t="s">
        <v>303</v>
      </c>
      <c r="C16" s="102" t="s">
        <v>46</v>
      </c>
      <c r="D16" s="102"/>
      <c r="E16" s="103">
        <v>1048</v>
      </c>
      <c r="F16" s="104">
        <v>6</v>
      </c>
      <c r="G16" s="105">
        <f t="shared" si="0"/>
        <v>174.66666666666666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1" customHeight="1">
      <c r="A17" s="95">
        <f t="shared" si="1"/>
        <v>11</v>
      </c>
      <c r="B17" s="96" t="s">
        <v>424</v>
      </c>
      <c r="C17" s="96" t="s">
        <v>18</v>
      </c>
      <c r="D17" s="96"/>
      <c r="E17" s="97">
        <v>3138</v>
      </c>
      <c r="F17" s="98">
        <v>18</v>
      </c>
      <c r="G17" s="99">
        <f t="shared" si="0"/>
        <v>174.33333333333334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" customHeight="1">
      <c r="A18" s="95">
        <f t="shared" si="1"/>
        <v>12</v>
      </c>
      <c r="B18" s="96" t="s">
        <v>33</v>
      </c>
      <c r="C18" s="96" t="s">
        <v>22</v>
      </c>
      <c r="D18" s="96"/>
      <c r="E18" s="97">
        <v>9082</v>
      </c>
      <c r="F18" s="98">
        <v>53</v>
      </c>
      <c r="G18" s="99">
        <f t="shared" si="0"/>
        <v>171.35849056603774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1" customHeight="1">
      <c r="A19" s="95">
        <f t="shared" si="1"/>
        <v>13</v>
      </c>
      <c r="B19" s="96" t="s">
        <v>36</v>
      </c>
      <c r="C19" s="96" t="s">
        <v>21</v>
      </c>
      <c r="D19" s="96"/>
      <c r="E19" s="97">
        <v>6498</v>
      </c>
      <c r="F19" s="98">
        <v>38</v>
      </c>
      <c r="G19" s="99">
        <f t="shared" si="0"/>
        <v>171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1" customHeight="1">
      <c r="A20" s="95">
        <f t="shared" si="1"/>
        <v>14</v>
      </c>
      <c r="B20" s="97" t="s">
        <v>96</v>
      </c>
      <c r="C20" s="97" t="s">
        <v>55</v>
      </c>
      <c r="D20" s="97" t="s">
        <v>27</v>
      </c>
      <c r="E20" s="97">
        <v>9225</v>
      </c>
      <c r="F20" s="98">
        <v>54</v>
      </c>
      <c r="G20" s="99">
        <f t="shared" si="0"/>
        <v>170.83333333333334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1" customHeight="1">
      <c r="A21" s="95">
        <f t="shared" si="1"/>
        <v>15</v>
      </c>
      <c r="B21" s="96" t="s">
        <v>564</v>
      </c>
      <c r="C21" s="96" t="s">
        <v>45</v>
      </c>
      <c r="D21" s="96"/>
      <c r="E21" s="97">
        <v>511</v>
      </c>
      <c r="F21" s="98">
        <v>3</v>
      </c>
      <c r="G21" s="99">
        <f t="shared" si="0"/>
        <v>170.33333333333334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1" customHeight="1">
      <c r="A22" s="95">
        <f t="shared" si="1"/>
        <v>16</v>
      </c>
      <c r="B22" s="96" t="s">
        <v>91</v>
      </c>
      <c r="C22" s="96" t="s">
        <v>48</v>
      </c>
      <c r="D22" s="96"/>
      <c r="E22" s="97">
        <v>8146</v>
      </c>
      <c r="F22" s="98">
        <v>48</v>
      </c>
      <c r="G22" s="99">
        <f t="shared" si="0"/>
        <v>169.70833333333334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1" customHeight="1">
      <c r="A23" s="95">
        <f t="shared" si="1"/>
        <v>17</v>
      </c>
      <c r="B23" s="96" t="s">
        <v>162</v>
      </c>
      <c r="C23" s="96" t="s">
        <v>31</v>
      </c>
      <c r="D23" s="96"/>
      <c r="E23" s="97">
        <v>1013</v>
      </c>
      <c r="F23" s="98">
        <v>6</v>
      </c>
      <c r="G23" s="99">
        <f t="shared" si="0"/>
        <v>168.83333333333334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1" customHeight="1">
      <c r="A24" s="95">
        <f t="shared" si="1"/>
        <v>18</v>
      </c>
      <c r="B24" s="97" t="s">
        <v>352</v>
      </c>
      <c r="C24" s="97" t="s">
        <v>46</v>
      </c>
      <c r="D24" s="97"/>
      <c r="E24" s="97">
        <v>1013</v>
      </c>
      <c r="F24" s="98">
        <v>6</v>
      </c>
      <c r="G24" s="99">
        <f t="shared" si="0"/>
        <v>168.83333333333334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1" customHeight="1">
      <c r="A25" s="95">
        <f t="shared" si="1"/>
        <v>19</v>
      </c>
      <c r="B25" s="96" t="s">
        <v>89</v>
      </c>
      <c r="C25" s="96" t="s">
        <v>48</v>
      </c>
      <c r="D25" s="96"/>
      <c r="E25" s="97">
        <v>8061</v>
      </c>
      <c r="F25" s="98">
        <v>48</v>
      </c>
      <c r="G25" s="99">
        <f t="shared" si="0"/>
        <v>167.9375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1" customHeight="1">
      <c r="A26" s="101">
        <f t="shared" si="1"/>
        <v>20</v>
      </c>
      <c r="B26" s="102" t="s">
        <v>228</v>
      </c>
      <c r="C26" s="102" t="s">
        <v>46</v>
      </c>
      <c r="D26" s="102"/>
      <c r="E26" s="103">
        <v>2476</v>
      </c>
      <c r="F26" s="104">
        <v>15</v>
      </c>
      <c r="G26" s="105">
        <f t="shared" si="0"/>
        <v>165.06666666666666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1" customHeight="1">
      <c r="A27" s="95">
        <f t="shared" si="1"/>
        <v>21</v>
      </c>
      <c r="B27" s="96" t="s">
        <v>353</v>
      </c>
      <c r="C27" s="96" t="s">
        <v>31</v>
      </c>
      <c r="D27" s="96"/>
      <c r="E27" s="97">
        <v>1963</v>
      </c>
      <c r="F27" s="98">
        <v>12</v>
      </c>
      <c r="G27" s="99">
        <f t="shared" si="0"/>
        <v>163.58333333333334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1" customHeight="1">
      <c r="A28" s="95">
        <f t="shared" si="1"/>
        <v>22</v>
      </c>
      <c r="B28" s="96" t="s">
        <v>404</v>
      </c>
      <c r="C28" s="96" t="s">
        <v>55</v>
      </c>
      <c r="D28" s="96"/>
      <c r="E28" s="97">
        <v>7494</v>
      </c>
      <c r="F28" s="98">
        <v>46</v>
      </c>
      <c r="G28" s="99">
        <f t="shared" si="0"/>
        <v>162.91304347826087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1" customHeight="1">
      <c r="A29" s="95">
        <f t="shared" si="1"/>
        <v>23</v>
      </c>
      <c r="B29" s="96" t="s">
        <v>163</v>
      </c>
      <c r="C29" s="96" t="s">
        <v>31</v>
      </c>
      <c r="D29" s="96"/>
      <c r="E29" s="97">
        <v>7814</v>
      </c>
      <c r="F29" s="98">
        <v>48</v>
      </c>
      <c r="G29" s="99">
        <f t="shared" si="0"/>
        <v>162.79166666666666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1" customHeight="1">
      <c r="A30" s="95">
        <f t="shared" si="1"/>
        <v>24</v>
      </c>
      <c r="B30" s="96" t="s">
        <v>100</v>
      </c>
      <c r="C30" s="96" t="s">
        <v>19</v>
      </c>
      <c r="D30" s="96"/>
      <c r="E30" s="97">
        <v>8201</v>
      </c>
      <c r="F30" s="98">
        <v>51</v>
      </c>
      <c r="G30" s="99">
        <f t="shared" si="0"/>
        <v>160.80392156862746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1" customHeight="1">
      <c r="A31" s="95">
        <f t="shared" si="1"/>
        <v>25</v>
      </c>
      <c r="B31" s="96" t="s">
        <v>85</v>
      </c>
      <c r="C31" s="96" t="s">
        <v>46</v>
      </c>
      <c r="D31" s="96"/>
      <c r="E31" s="97">
        <v>5777</v>
      </c>
      <c r="F31" s="98">
        <v>36</v>
      </c>
      <c r="G31" s="99">
        <f t="shared" si="0"/>
        <v>160.47222222222223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1" customHeight="1">
      <c r="A32" s="95">
        <f t="shared" si="1"/>
        <v>26</v>
      </c>
      <c r="B32" s="96" t="s">
        <v>288</v>
      </c>
      <c r="C32" s="96" t="s">
        <v>44</v>
      </c>
      <c r="D32" s="96"/>
      <c r="E32" s="97">
        <v>1908</v>
      </c>
      <c r="F32" s="98">
        <v>12</v>
      </c>
      <c r="G32" s="99">
        <f t="shared" si="0"/>
        <v>159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1" customHeight="1">
      <c r="A33" s="95">
        <f t="shared" si="1"/>
        <v>27</v>
      </c>
      <c r="B33" s="96" t="s">
        <v>29</v>
      </c>
      <c r="C33" s="96" t="s">
        <v>18</v>
      </c>
      <c r="D33" s="96"/>
      <c r="E33" s="97">
        <v>7626</v>
      </c>
      <c r="F33" s="98">
        <v>48</v>
      </c>
      <c r="G33" s="99">
        <f t="shared" si="0"/>
        <v>158.875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1" customHeight="1">
      <c r="A34" s="95">
        <f t="shared" si="1"/>
        <v>28</v>
      </c>
      <c r="B34" s="96" t="s">
        <v>122</v>
      </c>
      <c r="C34" s="96" t="s">
        <v>18</v>
      </c>
      <c r="D34" s="96"/>
      <c r="E34" s="97">
        <v>7127</v>
      </c>
      <c r="F34" s="98">
        <v>45</v>
      </c>
      <c r="G34" s="99">
        <f t="shared" si="0"/>
        <v>158.37777777777777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1" customHeight="1">
      <c r="A35" s="95">
        <f t="shared" si="1"/>
        <v>29</v>
      </c>
      <c r="B35" s="96" t="s">
        <v>90</v>
      </c>
      <c r="C35" s="96" t="s">
        <v>48</v>
      </c>
      <c r="D35" s="96"/>
      <c r="E35" s="97">
        <v>3308</v>
      </c>
      <c r="F35" s="98">
        <v>21</v>
      </c>
      <c r="G35" s="99">
        <f t="shared" si="0"/>
        <v>157.52380952380952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1" customHeight="1">
      <c r="A36" s="101">
        <f t="shared" si="1"/>
        <v>30</v>
      </c>
      <c r="B36" s="102" t="s">
        <v>119</v>
      </c>
      <c r="C36" s="102" t="s">
        <v>21</v>
      </c>
      <c r="D36" s="102"/>
      <c r="E36" s="103">
        <v>5811</v>
      </c>
      <c r="F36" s="104">
        <v>37</v>
      </c>
      <c r="G36" s="105">
        <f t="shared" si="0"/>
        <v>157.05405405405406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106">
        <f aca="true" t="shared" si="2" ref="A37:A46">A36+1</f>
        <v>31</v>
      </c>
      <c r="B37" s="96" t="s">
        <v>32</v>
      </c>
      <c r="C37" s="96" t="s">
        <v>22</v>
      </c>
      <c r="D37" s="96"/>
      <c r="E37" s="97">
        <v>5336</v>
      </c>
      <c r="F37" s="98">
        <v>34</v>
      </c>
      <c r="G37" s="99">
        <f t="shared" si="0"/>
        <v>156.94117647058823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>
      <c r="A38" s="106">
        <f t="shared" si="2"/>
        <v>32</v>
      </c>
      <c r="B38" s="96" t="s">
        <v>313</v>
      </c>
      <c r="C38" s="96" t="s">
        <v>55</v>
      </c>
      <c r="D38" s="96" t="s">
        <v>27</v>
      </c>
      <c r="E38" s="97">
        <v>6269</v>
      </c>
      <c r="F38" s="98">
        <v>40</v>
      </c>
      <c r="G38" s="99">
        <f t="shared" si="0"/>
        <v>156.725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>
      <c r="A39" s="106">
        <f t="shared" si="2"/>
        <v>33</v>
      </c>
      <c r="B39" s="96" t="s">
        <v>289</v>
      </c>
      <c r="C39" s="96" t="s">
        <v>44</v>
      </c>
      <c r="D39" s="96"/>
      <c r="E39" s="97">
        <v>6565</v>
      </c>
      <c r="F39" s="98">
        <v>42</v>
      </c>
      <c r="G39" s="99">
        <f t="shared" si="0"/>
        <v>156.3095238095238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>
      <c r="A40" s="106">
        <f t="shared" si="2"/>
        <v>34</v>
      </c>
      <c r="B40" s="96" t="s">
        <v>82</v>
      </c>
      <c r="C40" s="96" t="s">
        <v>45</v>
      </c>
      <c r="D40" s="96"/>
      <c r="E40" s="97">
        <v>8160</v>
      </c>
      <c r="F40" s="98">
        <v>53</v>
      </c>
      <c r="G40" s="99">
        <f t="shared" si="0"/>
        <v>153.96226415094338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0.25">
      <c r="A41" s="106">
        <f t="shared" si="2"/>
        <v>35</v>
      </c>
      <c r="B41" s="96" t="s">
        <v>287</v>
      </c>
      <c r="C41" s="96" t="s">
        <v>44</v>
      </c>
      <c r="D41" s="96"/>
      <c r="E41" s="97">
        <v>5068</v>
      </c>
      <c r="F41" s="98">
        <v>33</v>
      </c>
      <c r="G41" s="99">
        <f t="shared" si="0"/>
        <v>153.57575757575756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>
      <c r="A42" s="106">
        <f t="shared" si="2"/>
        <v>36</v>
      </c>
      <c r="B42" s="96" t="s">
        <v>403</v>
      </c>
      <c r="C42" s="96" t="s">
        <v>44</v>
      </c>
      <c r="D42" s="96"/>
      <c r="E42" s="97">
        <v>5523</v>
      </c>
      <c r="F42" s="98">
        <v>36</v>
      </c>
      <c r="G42" s="99">
        <f t="shared" si="0"/>
        <v>153.41666666666666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25">
      <c r="A43" s="106">
        <f t="shared" si="2"/>
        <v>37</v>
      </c>
      <c r="B43" s="96" t="s">
        <v>290</v>
      </c>
      <c r="C43" s="96" t="s">
        <v>21</v>
      </c>
      <c r="D43" s="96"/>
      <c r="E43" s="97">
        <v>3673</v>
      </c>
      <c r="F43" s="98">
        <v>24</v>
      </c>
      <c r="G43" s="99">
        <f t="shared" si="0"/>
        <v>153.04166666666666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25">
      <c r="A44" s="106">
        <f t="shared" si="2"/>
        <v>38</v>
      </c>
      <c r="B44" s="96" t="s">
        <v>83</v>
      </c>
      <c r="C44" s="96" t="s">
        <v>45</v>
      </c>
      <c r="D44" s="96"/>
      <c r="E44" s="97">
        <v>8255</v>
      </c>
      <c r="F44" s="98">
        <v>54</v>
      </c>
      <c r="G44" s="99">
        <f t="shared" si="0"/>
        <v>152.87037037037038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0.25">
      <c r="A45" s="106">
        <f t="shared" si="2"/>
        <v>39</v>
      </c>
      <c r="B45" s="96" t="s">
        <v>523</v>
      </c>
      <c r="C45" s="96" t="s">
        <v>18</v>
      </c>
      <c r="D45" s="96"/>
      <c r="E45" s="97">
        <v>3148</v>
      </c>
      <c r="F45" s="98">
        <v>21</v>
      </c>
      <c r="G45" s="99">
        <f t="shared" si="0"/>
        <v>149.9047619047619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0.25">
      <c r="A46" s="101">
        <f t="shared" si="2"/>
        <v>40</v>
      </c>
      <c r="B46" s="102" t="s">
        <v>229</v>
      </c>
      <c r="C46" s="102" t="s">
        <v>22</v>
      </c>
      <c r="D46" s="102"/>
      <c r="E46" s="103">
        <v>4644</v>
      </c>
      <c r="F46" s="104">
        <v>31</v>
      </c>
      <c r="G46" s="105">
        <f t="shared" si="0"/>
        <v>149.80645161290323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0.25">
      <c r="A47" s="106">
        <f aca="true" t="shared" si="3" ref="A47:A56">A46+1</f>
        <v>41</v>
      </c>
      <c r="B47" s="96" t="s">
        <v>114</v>
      </c>
      <c r="C47" s="96" t="s">
        <v>44</v>
      </c>
      <c r="D47" s="96"/>
      <c r="E47" s="97">
        <v>888</v>
      </c>
      <c r="F47" s="98">
        <v>6</v>
      </c>
      <c r="G47" s="99">
        <f t="shared" si="0"/>
        <v>148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.25">
      <c r="A48" s="106">
        <f t="shared" si="3"/>
        <v>42</v>
      </c>
      <c r="B48" s="96" t="s">
        <v>423</v>
      </c>
      <c r="C48" s="96" t="s">
        <v>48</v>
      </c>
      <c r="D48" s="96"/>
      <c r="E48" s="97">
        <v>888</v>
      </c>
      <c r="F48" s="98">
        <v>6</v>
      </c>
      <c r="G48" s="99">
        <f t="shared" si="0"/>
        <v>148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>
      <c r="A49" s="106">
        <f t="shared" si="3"/>
        <v>43</v>
      </c>
      <c r="B49" s="96" t="s">
        <v>194</v>
      </c>
      <c r="C49" s="96" t="s">
        <v>31</v>
      </c>
      <c r="D49" s="96"/>
      <c r="E49" s="97">
        <v>881</v>
      </c>
      <c r="F49" s="98">
        <v>6</v>
      </c>
      <c r="G49" s="99">
        <f t="shared" si="0"/>
        <v>146.83333333333334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>
      <c r="A50" s="106">
        <f t="shared" si="3"/>
        <v>44</v>
      </c>
      <c r="B50" s="96" t="s">
        <v>211</v>
      </c>
      <c r="C50" s="96" t="s">
        <v>19</v>
      </c>
      <c r="D50" s="96"/>
      <c r="E50" s="97">
        <v>6102</v>
      </c>
      <c r="F50" s="98">
        <v>42</v>
      </c>
      <c r="G50" s="99">
        <f t="shared" si="0"/>
        <v>145.28571428571428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>
      <c r="A51" s="106">
        <f t="shared" si="3"/>
        <v>45</v>
      </c>
      <c r="B51" s="96" t="s">
        <v>104</v>
      </c>
      <c r="C51" s="96" t="s">
        <v>19</v>
      </c>
      <c r="D51" s="96"/>
      <c r="E51" s="97">
        <v>1292</v>
      </c>
      <c r="F51" s="98">
        <v>9</v>
      </c>
      <c r="G51" s="99">
        <f t="shared" si="0"/>
        <v>143.55555555555554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>
      <c r="A52" s="106">
        <f t="shared" si="3"/>
        <v>46</v>
      </c>
      <c r="B52" s="96" t="s">
        <v>663</v>
      </c>
      <c r="C52" s="96" t="s">
        <v>18</v>
      </c>
      <c r="D52" s="96"/>
      <c r="E52" s="97">
        <v>430</v>
      </c>
      <c r="F52" s="98">
        <v>3</v>
      </c>
      <c r="G52" s="99">
        <f t="shared" si="0"/>
        <v>143.33333333333334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25">
      <c r="A53" s="106">
        <f t="shared" si="3"/>
        <v>47</v>
      </c>
      <c r="B53" s="96" t="s">
        <v>212</v>
      </c>
      <c r="C53" s="96" t="s">
        <v>19</v>
      </c>
      <c r="D53" s="96"/>
      <c r="E53" s="97">
        <v>2147</v>
      </c>
      <c r="F53" s="98">
        <v>15</v>
      </c>
      <c r="G53" s="99">
        <f t="shared" si="0"/>
        <v>143.13333333333333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25">
      <c r="A54" s="106">
        <f t="shared" si="3"/>
        <v>48</v>
      </c>
      <c r="B54" s="96" t="s">
        <v>422</v>
      </c>
      <c r="C54" s="96" t="s">
        <v>48</v>
      </c>
      <c r="D54" s="96"/>
      <c r="E54" s="97">
        <v>2563</v>
      </c>
      <c r="F54" s="98">
        <v>18</v>
      </c>
      <c r="G54" s="99">
        <f t="shared" si="0"/>
        <v>142.38888888888889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25">
      <c r="A55" s="106">
        <f t="shared" si="3"/>
        <v>49</v>
      </c>
      <c r="B55" s="96" t="s">
        <v>116</v>
      </c>
      <c r="C55" s="96" t="s">
        <v>19</v>
      </c>
      <c r="D55" s="96"/>
      <c r="E55" s="97">
        <v>6032</v>
      </c>
      <c r="F55" s="98">
        <v>45</v>
      </c>
      <c r="G55" s="99">
        <f t="shared" si="0"/>
        <v>134.04444444444445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25">
      <c r="A56" s="101">
        <f t="shared" si="3"/>
        <v>50</v>
      </c>
      <c r="B56" s="102" t="s">
        <v>35</v>
      </c>
      <c r="C56" s="102" t="s">
        <v>21</v>
      </c>
      <c r="D56" s="102"/>
      <c r="E56" s="103">
        <v>4112</v>
      </c>
      <c r="F56" s="104">
        <v>31</v>
      </c>
      <c r="G56" s="105">
        <f t="shared" si="0"/>
        <v>132.6451612903226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25">
      <c r="A57" s="106">
        <f aca="true" t="shared" si="4" ref="A57:A63">A56+1</f>
        <v>51</v>
      </c>
      <c r="B57" s="96" t="s">
        <v>823</v>
      </c>
      <c r="C57" s="96" t="s">
        <v>44</v>
      </c>
      <c r="D57" s="96"/>
      <c r="E57" s="97">
        <v>394</v>
      </c>
      <c r="F57" s="98">
        <v>3</v>
      </c>
      <c r="G57" s="99">
        <f t="shared" si="0"/>
        <v>131.33333333333334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25">
      <c r="A58" s="106">
        <f t="shared" si="4"/>
        <v>52</v>
      </c>
      <c r="B58" s="96" t="s">
        <v>240</v>
      </c>
      <c r="C58" s="96" t="s">
        <v>48</v>
      </c>
      <c r="D58" s="96"/>
      <c r="E58" s="97">
        <v>787</v>
      </c>
      <c r="F58" s="98">
        <v>6</v>
      </c>
      <c r="G58" s="99">
        <f t="shared" si="0"/>
        <v>131.16666666666666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25">
      <c r="A59" s="106">
        <f t="shared" si="4"/>
        <v>53</v>
      </c>
      <c r="B59" s="96" t="s">
        <v>210</v>
      </c>
      <c r="C59" s="96" t="s">
        <v>21</v>
      </c>
      <c r="D59" s="96"/>
      <c r="E59" s="97">
        <v>3239</v>
      </c>
      <c r="F59" s="98">
        <v>25</v>
      </c>
      <c r="G59" s="99">
        <f t="shared" si="0"/>
        <v>129.56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>
      <c r="A60" s="106">
        <f t="shared" si="4"/>
        <v>54</v>
      </c>
      <c r="B60" s="96" t="s">
        <v>876</v>
      </c>
      <c r="C60" s="96" t="s">
        <v>44</v>
      </c>
      <c r="D60" s="96"/>
      <c r="E60" s="97">
        <v>361</v>
      </c>
      <c r="F60" s="98">
        <v>3</v>
      </c>
      <c r="G60" s="99">
        <f t="shared" si="0"/>
        <v>120.33333333333333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25">
      <c r="A61" s="106">
        <f t="shared" si="4"/>
        <v>55</v>
      </c>
      <c r="B61" s="96" t="s">
        <v>856</v>
      </c>
      <c r="C61" s="96" t="s">
        <v>18</v>
      </c>
      <c r="D61" s="96"/>
      <c r="E61" s="97">
        <v>359</v>
      </c>
      <c r="F61" s="98">
        <v>3</v>
      </c>
      <c r="G61" s="99">
        <f t="shared" si="0"/>
        <v>119.66666666666667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25">
      <c r="A62" s="106">
        <f t="shared" si="4"/>
        <v>56</v>
      </c>
      <c r="B62" s="96" t="s">
        <v>506</v>
      </c>
      <c r="C62" s="96" t="s">
        <v>48</v>
      </c>
      <c r="D62" s="96" t="s">
        <v>27</v>
      </c>
      <c r="E62" s="97">
        <v>347</v>
      </c>
      <c r="F62" s="98">
        <v>3</v>
      </c>
      <c r="G62" s="99">
        <f t="shared" si="0"/>
        <v>115.66666666666667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25">
      <c r="A63" s="106">
        <f t="shared" si="4"/>
        <v>57</v>
      </c>
      <c r="B63" s="97" t="s">
        <v>351</v>
      </c>
      <c r="C63" s="97" t="s">
        <v>44</v>
      </c>
      <c r="D63" s="97"/>
      <c r="E63" s="97">
        <v>686</v>
      </c>
      <c r="F63" s="98">
        <v>6</v>
      </c>
      <c r="G63" s="99">
        <f t="shared" si="0"/>
        <v>114.33333333333333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25">
      <c r="A64" s="106">
        <f aca="true" t="shared" si="5" ref="A64:A73">A63+1</f>
        <v>58</v>
      </c>
      <c r="B64" s="96" t="s">
        <v>314</v>
      </c>
      <c r="C64" s="96" t="s">
        <v>44</v>
      </c>
      <c r="D64" s="96" t="s">
        <v>27</v>
      </c>
      <c r="E64" s="97">
        <v>321</v>
      </c>
      <c r="F64" s="98">
        <v>3</v>
      </c>
      <c r="G64" s="99">
        <f t="shared" si="0"/>
        <v>107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25">
      <c r="A65" s="106">
        <f t="shared" si="5"/>
        <v>59</v>
      </c>
      <c r="B65" s="96" t="s">
        <v>327</v>
      </c>
      <c r="C65" s="96" t="s">
        <v>48</v>
      </c>
      <c r="D65" s="96"/>
      <c r="E65" s="97">
        <v>307</v>
      </c>
      <c r="F65" s="98">
        <v>3</v>
      </c>
      <c r="G65" s="99">
        <f t="shared" si="0"/>
        <v>102.33333333333333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25">
      <c r="A66" s="101">
        <f t="shared" si="5"/>
        <v>60</v>
      </c>
      <c r="B66" s="102" t="s">
        <v>840</v>
      </c>
      <c r="C66" s="102" t="s">
        <v>18</v>
      </c>
      <c r="D66" s="102"/>
      <c r="E66" s="103">
        <v>302</v>
      </c>
      <c r="F66" s="104">
        <v>3</v>
      </c>
      <c r="G66" s="105">
        <f t="shared" si="0"/>
        <v>100.66666666666667</v>
      </c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0.25">
      <c r="A67" s="106">
        <f t="shared" si="5"/>
        <v>61</v>
      </c>
      <c r="B67" s="97" t="s">
        <v>164</v>
      </c>
      <c r="C67" s="97" t="s">
        <v>55</v>
      </c>
      <c r="D67" s="97" t="s">
        <v>27</v>
      </c>
      <c r="E67" s="97">
        <v>277</v>
      </c>
      <c r="F67" s="98">
        <v>3</v>
      </c>
      <c r="G67" s="99">
        <f t="shared" si="0"/>
        <v>92.33333333333333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0.25">
      <c r="A68" s="106">
        <f t="shared" si="5"/>
        <v>62</v>
      </c>
      <c r="B68" s="96"/>
      <c r="C68" s="96"/>
      <c r="D68" s="96"/>
      <c r="E68" s="97"/>
      <c r="F68" s="98"/>
      <c r="G68" s="99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>
      <c r="A69" s="106">
        <f t="shared" si="5"/>
        <v>63</v>
      </c>
      <c r="B69" s="96"/>
      <c r="C69" s="96"/>
      <c r="D69" s="96"/>
      <c r="E69" s="97"/>
      <c r="F69" s="98"/>
      <c r="G69" s="99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>
      <c r="A70" s="106">
        <f t="shared" si="5"/>
        <v>64</v>
      </c>
      <c r="B70" s="96"/>
      <c r="C70" s="96"/>
      <c r="D70" s="96"/>
      <c r="E70" s="97"/>
      <c r="F70" s="98"/>
      <c r="G70" s="99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0.25">
      <c r="A71" s="106">
        <f t="shared" si="5"/>
        <v>65</v>
      </c>
      <c r="B71" s="96"/>
      <c r="C71" s="96"/>
      <c r="D71" s="96"/>
      <c r="E71" s="97"/>
      <c r="F71" s="98"/>
      <c r="G71" s="99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20.25">
      <c r="A72" s="106">
        <f t="shared" si="5"/>
        <v>66</v>
      </c>
      <c r="B72" s="96"/>
      <c r="C72" s="96"/>
      <c r="D72" s="96"/>
      <c r="E72" s="97"/>
      <c r="F72" s="98"/>
      <c r="G72" s="99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20.25">
      <c r="A73" s="106">
        <f t="shared" si="5"/>
        <v>67</v>
      </c>
      <c r="B73" s="96"/>
      <c r="C73" s="96"/>
      <c r="D73" s="96"/>
      <c r="E73" s="97"/>
      <c r="F73" s="98"/>
      <c r="G73" s="99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0.25">
      <c r="A74" s="106">
        <f>A73+1</f>
        <v>68</v>
      </c>
      <c r="B74" s="96"/>
      <c r="C74" s="96"/>
      <c r="D74" s="96"/>
      <c r="E74" s="97"/>
      <c r="F74" s="98"/>
      <c r="G74" s="99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20.25">
      <c r="A75" s="106">
        <f>A74+1</f>
        <v>69</v>
      </c>
      <c r="B75" s="96"/>
      <c r="C75" s="96"/>
      <c r="D75" s="96"/>
      <c r="E75" s="97"/>
      <c r="F75" s="98"/>
      <c r="G75" s="99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20.25">
      <c r="A76" s="101">
        <f>A75+1</f>
        <v>70</v>
      </c>
      <c r="B76" s="102"/>
      <c r="C76" s="102"/>
      <c r="D76" s="102"/>
      <c r="E76" s="103"/>
      <c r="F76" s="104"/>
      <c r="G76" s="105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20.25">
      <c r="A77" s="106">
        <f>A76+1</f>
        <v>71</v>
      </c>
      <c r="B77" s="96"/>
      <c r="C77" s="96"/>
      <c r="D77" s="96"/>
      <c r="E77" s="97"/>
      <c r="F77" s="98"/>
      <c r="G77" s="99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20.25">
      <c r="A78" s="106">
        <f>A77+1</f>
        <v>72</v>
      </c>
      <c r="B78" s="96"/>
      <c r="C78" s="96"/>
      <c r="D78" s="96"/>
      <c r="E78" s="97"/>
      <c r="F78" s="98"/>
      <c r="G78" s="99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</sheetData>
  <mergeCells count="4">
    <mergeCell ref="A1:G1"/>
    <mergeCell ref="A3:G3"/>
    <mergeCell ref="A4:G4"/>
    <mergeCell ref="A2:G2"/>
  </mergeCells>
  <printOptions/>
  <pageMargins left="0.57" right="0.36" top="0.48" bottom="0.32" header="0.55" footer="0.5"/>
  <pageSetup fitToHeight="2" fitToWidth="1"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T279"/>
  <sheetViews>
    <sheetView workbookViewId="0" topLeftCell="A1">
      <selection activeCell="B17" sqref="B17"/>
    </sheetView>
  </sheetViews>
  <sheetFormatPr defaultColWidth="11.421875" defaultRowHeight="12.75"/>
  <cols>
    <col min="1" max="1" width="6.421875" style="0" customWidth="1"/>
    <col min="2" max="2" width="32.7109375" style="0" customWidth="1"/>
    <col min="3" max="3" width="23.8515625" style="0" customWidth="1"/>
    <col min="4" max="4" width="3.28125" style="0" customWidth="1"/>
    <col min="5" max="5" width="10.57421875" style="0" customWidth="1"/>
    <col min="6" max="6" width="6.57421875" style="0" customWidth="1"/>
    <col min="7" max="7" width="12.140625" style="0" customWidth="1"/>
    <col min="8" max="8" width="5.00390625" style="0" customWidth="1"/>
    <col min="9" max="16384" width="9.140625" style="0" customWidth="1"/>
  </cols>
  <sheetData>
    <row r="1" spans="1:20" ht="37.5">
      <c r="A1" s="244" t="s">
        <v>9</v>
      </c>
      <c r="B1" s="171"/>
      <c r="C1" s="171"/>
      <c r="D1" s="171"/>
      <c r="E1" s="171"/>
      <c r="F1" s="171"/>
      <c r="G1" s="17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>
      <c r="A2" s="249"/>
      <c r="B2" s="183"/>
      <c r="C2" s="183"/>
      <c r="D2" s="183"/>
      <c r="E2" s="183"/>
      <c r="F2" s="183"/>
      <c r="G2" s="18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6.25" customHeight="1">
      <c r="A3" s="245" t="s">
        <v>877</v>
      </c>
      <c r="B3" s="246"/>
      <c r="C3" s="246"/>
      <c r="D3" s="246"/>
      <c r="E3" s="246"/>
      <c r="F3" s="246"/>
      <c r="G3" s="24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8.5" customHeight="1">
      <c r="A4" s="247" t="s">
        <v>15</v>
      </c>
      <c r="B4" s="248"/>
      <c r="C4" s="248"/>
      <c r="D4" s="248"/>
      <c r="E4" s="248"/>
      <c r="F4" s="248"/>
      <c r="G4" s="24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 customHeight="1">
      <c r="A5" s="86" t="s">
        <v>11</v>
      </c>
      <c r="B5" s="86" t="s">
        <v>12</v>
      </c>
      <c r="C5" s="86" t="s">
        <v>13</v>
      </c>
      <c r="D5" s="86"/>
      <c r="E5" s="87" t="s">
        <v>1</v>
      </c>
      <c r="F5" s="88" t="s">
        <v>14</v>
      </c>
      <c r="G5" s="88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89"/>
      <c r="B6" s="89"/>
      <c r="C6" s="89"/>
      <c r="D6" s="89" t="s">
        <v>0</v>
      </c>
      <c r="E6" s="90"/>
      <c r="F6" s="91"/>
      <c r="G6" s="9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1" customHeight="1">
      <c r="A7" s="93">
        <v>1</v>
      </c>
      <c r="B7" s="96" t="s">
        <v>306</v>
      </c>
      <c r="C7" s="96" t="s">
        <v>20</v>
      </c>
      <c r="D7" s="96"/>
      <c r="E7" s="97">
        <v>2305</v>
      </c>
      <c r="F7" s="98">
        <v>12</v>
      </c>
      <c r="G7" s="99">
        <f aca="true" t="shared" si="0" ref="G7:G91">E7/F7</f>
        <v>192.08333333333334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" customHeight="1">
      <c r="A8" s="93">
        <f aca="true" t="shared" si="1" ref="A8:A40">A7+1</f>
        <v>2</v>
      </c>
      <c r="B8" s="96" t="s">
        <v>98</v>
      </c>
      <c r="C8" s="96" t="s">
        <v>40</v>
      </c>
      <c r="D8" s="96" t="s">
        <v>0</v>
      </c>
      <c r="E8" s="97">
        <v>11389</v>
      </c>
      <c r="F8" s="98">
        <v>60</v>
      </c>
      <c r="G8" s="99">
        <f t="shared" si="0"/>
        <v>189.81666666666666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1" customHeight="1">
      <c r="A9" s="94">
        <f t="shared" si="1"/>
        <v>3</v>
      </c>
      <c r="B9" s="102" t="s">
        <v>250</v>
      </c>
      <c r="C9" s="102" t="s">
        <v>49</v>
      </c>
      <c r="D9" s="102"/>
      <c r="E9" s="103">
        <v>549</v>
      </c>
      <c r="F9" s="104">
        <v>3</v>
      </c>
      <c r="G9" s="105">
        <f t="shared" si="0"/>
        <v>183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1" customHeight="1">
      <c r="A10" s="95">
        <f t="shared" si="1"/>
        <v>4</v>
      </c>
      <c r="B10" s="96" t="s">
        <v>81</v>
      </c>
      <c r="C10" s="96" t="s">
        <v>49</v>
      </c>
      <c r="D10" s="96"/>
      <c r="E10" s="97">
        <v>11871</v>
      </c>
      <c r="F10" s="98">
        <v>66</v>
      </c>
      <c r="G10" s="99">
        <f t="shared" si="0"/>
        <v>179.86363636363637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1" customHeight="1">
      <c r="A11" s="95">
        <f t="shared" si="1"/>
        <v>5</v>
      </c>
      <c r="B11" s="96" t="s">
        <v>65</v>
      </c>
      <c r="C11" s="96" t="s">
        <v>40</v>
      </c>
      <c r="D11" s="96"/>
      <c r="E11" s="97">
        <v>11735</v>
      </c>
      <c r="F11" s="98">
        <v>66</v>
      </c>
      <c r="G11" s="99">
        <f t="shared" si="0"/>
        <v>177.8030303030303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1" customHeight="1">
      <c r="A12" s="95">
        <f t="shared" si="1"/>
        <v>6</v>
      </c>
      <c r="B12" s="96" t="s">
        <v>505</v>
      </c>
      <c r="C12" s="96" t="s">
        <v>49</v>
      </c>
      <c r="D12" s="96" t="s">
        <v>27</v>
      </c>
      <c r="E12" s="97">
        <v>7694</v>
      </c>
      <c r="F12" s="98">
        <v>45</v>
      </c>
      <c r="G12" s="99">
        <f t="shared" si="0"/>
        <v>170.9777777777778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21" customHeight="1">
      <c r="A13" s="95">
        <f t="shared" si="1"/>
        <v>7</v>
      </c>
      <c r="B13" s="96" t="s">
        <v>80</v>
      </c>
      <c r="C13" s="96" t="s">
        <v>49</v>
      </c>
      <c r="D13" s="96"/>
      <c r="E13" s="97">
        <v>11213</v>
      </c>
      <c r="F13" s="98">
        <v>66</v>
      </c>
      <c r="G13" s="99">
        <f t="shared" si="0"/>
        <v>169.8939393939394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1" customHeight="1">
      <c r="A14" s="95">
        <f t="shared" si="1"/>
        <v>8</v>
      </c>
      <c r="B14" s="96" t="s">
        <v>87</v>
      </c>
      <c r="C14" s="96" t="s">
        <v>56</v>
      </c>
      <c r="D14" s="96"/>
      <c r="E14" s="97">
        <v>10790</v>
      </c>
      <c r="F14" s="98">
        <v>66</v>
      </c>
      <c r="G14" s="99">
        <f t="shared" si="0"/>
        <v>163.4848484848485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1" customHeight="1">
      <c r="A15" s="95">
        <f t="shared" si="1"/>
        <v>9</v>
      </c>
      <c r="B15" s="96" t="s">
        <v>225</v>
      </c>
      <c r="C15" s="96" t="s">
        <v>16</v>
      </c>
      <c r="D15" s="96"/>
      <c r="E15" s="97">
        <v>7819</v>
      </c>
      <c r="F15" s="98">
        <v>48</v>
      </c>
      <c r="G15" s="99">
        <f t="shared" si="0"/>
        <v>162.89583333333334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1" customHeight="1">
      <c r="A16" s="101">
        <f t="shared" si="1"/>
        <v>10</v>
      </c>
      <c r="B16" s="102" t="s">
        <v>107</v>
      </c>
      <c r="C16" s="102" t="s">
        <v>56</v>
      </c>
      <c r="D16" s="102"/>
      <c r="E16" s="103">
        <v>10736</v>
      </c>
      <c r="F16" s="104">
        <v>66</v>
      </c>
      <c r="G16" s="105">
        <f t="shared" si="0"/>
        <v>162.66666666666666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1" customHeight="1">
      <c r="A17" s="106">
        <f t="shared" si="1"/>
        <v>11</v>
      </c>
      <c r="B17" s="96" t="s">
        <v>216</v>
      </c>
      <c r="C17" s="96" t="s">
        <v>50</v>
      </c>
      <c r="D17" s="96"/>
      <c r="E17" s="97">
        <v>7624</v>
      </c>
      <c r="F17" s="98">
        <v>47</v>
      </c>
      <c r="G17" s="99">
        <f t="shared" si="0"/>
        <v>162.2127659574468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106">
        <f t="shared" si="1"/>
        <v>12</v>
      </c>
      <c r="B18" s="96" t="s">
        <v>227</v>
      </c>
      <c r="C18" s="96" t="s">
        <v>43</v>
      </c>
      <c r="D18" s="96"/>
      <c r="E18" s="97">
        <v>7721</v>
      </c>
      <c r="F18" s="98">
        <v>48</v>
      </c>
      <c r="G18" s="99">
        <f t="shared" si="0"/>
        <v>160.85416666666666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1" customHeight="1">
      <c r="A19" s="106">
        <f t="shared" si="1"/>
        <v>13</v>
      </c>
      <c r="B19" s="96" t="s">
        <v>331</v>
      </c>
      <c r="C19" s="96" t="s">
        <v>47</v>
      </c>
      <c r="D19" s="96"/>
      <c r="E19" s="97">
        <v>1928</v>
      </c>
      <c r="F19" s="98">
        <v>12</v>
      </c>
      <c r="G19" s="99">
        <f t="shared" si="0"/>
        <v>160.66666666666666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 customHeight="1">
      <c r="A20" s="106">
        <f t="shared" si="1"/>
        <v>14</v>
      </c>
      <c r="B20" s="96" t="s">
        <v>93</v>
      </c>
      <c r="C20" s="96" t="s">
        <v>47</v>
      </c>
      <c r="D20" s="96"/>
      <c r="E20" s="97">
        <v>10310</v>
      </c>
      <c r="F20" s="98">
        <v>65</v>
      </c>
      <c r="G20" s="99">
        <f t="shared" si="0"/>
        <v>158.6153846153846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1" customHeight="1">
      <c r="A21" s="106">
        <f t="shared" si="1"/>
        <v>15</v>
      </c>
      <c r="B21" s="96" t="s">
        <v>92</v>
      </c>
      <c r="C21" s="96" t="s">
        <v>47</v>
      </c>
      <c r="D21" s="96"/>
      <c r="E21" s="97">
        <v>6024</v>
      </c>
      <c r="F21" s="98">
        <v>38</v>
      </c>
      <c r="G21" s="99">
        <f t="shared" si="0"/>
        <v>158.52631578947367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" customHeight="1">
      <c r="A22" s="106">
        <f t="shared" si="1"/>
        <v>16</v>
      </c>
      <c r="B22" s="96" t="s">
        <v>246</v>
      </c>
      <c r="C22" s="96" t="s">
        <v>52</v>
      </c>
      <c r="D22" s="96"/>
      <c r="E22" s="97">
        <v>1902</v>
      </c>
      <c r="F22" s="98">
        <v>12</v>
      </c>
      <c r="G22" s="99">
        <f t="shared" si="0"/>
        <v>158.5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1" customHeight="1">
      <c r="A23" s="106">
        <f t="shared" si="1"/>
        <v>17</v>
      </c>
      <c r="B23" s="96" t="s">
        <v>536</v>
      </c>
      <c r="C23" s="96" t="s">
        <v>47</v>
      </c>
      <c r="D23" s="96"/>
      <c r="E23" s="97">
        <v>2841</v>
      </c>
      <c r="F23" s="98">
        <v>18</v>
      </c>
      <c r="G23" s="99">
        <f t="shared" si="0"/>
        <v>157.83333333333334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1" customHeight="1">
      <c r="A24" s="106">
        <f t="shared" si="1"/>
        <v>18</v>
      </c>
      <c r="B24" s="96" t="s">
        <v>207</v>
      </c>
      <c r="C24" s="96" t="s">
        <v>23</v>
      </c>
      <c r="D24" s="96"/>
      <c r="E24" s="97">
        <v>6623</v>
      </c>
      <c r="F24" s="98">
        <v>42</v>
      </c>
      <c r="G24" s="99">
        <f t="shared" si="0"/>
        <v>157.6904761904762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1" customHeight="1">
      <c r="A25" s="106">
        <f t="shared" si="1"/>
        <v>19</v>
      </c>
      <c r="B25" s="96" t="s">
        <v>329</v>
      </c>
      <c r="C25" s="96" t="s">
        <v>38</v>
      </c>
      <c r="D25" s="96" t="s">
        <v>27</v>
      </c>
      <c r="E25" s="97">
        <v>4235</v>
      </c>
      <c r="F25" s="98">
        <v>27</v>
      </c>
      <c r="G25" s="99">
        <f t="shared" si="0"/>
        <v>156.85185185185185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1" customHeight="1">
      <c r="A26" s="101">
        <f t="shared" si="1"/>
        <v>20</v>
      </c>
      <c r="B26" s="102" t="s">
        <v>85</v>
      </c>
      <c r="C26" s="102" t="s">
        <v>47</v>
      </c>
      <c r="D26" s="102"/>
      <c r="E26" s="103">
        <v>470</v>
      </c>
      <c r="F26" s="104">
        <v>3</v>
      </c>
      <c r="G26" s="105">
        <f t="shared" si="0"/>
        <v>156.66666666666666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1" customHeight="1">
      <c r="A27" s="106">
        <f t="shared" si="1"/>
        <v>21</v>
      </c>
      <c r="B27" s="96" t="s">
        <v>111</v>
      </c>
      <c r="C27" s="96" t="s">
        <v>43</v>
      </c>
      <c r="D27" s="96"/>
      <c r="E27" s="97">
        <v>6526</v>
      </c>
      <c r="F27" s="98">
        <v>42</v>
      </c>
      <c r="G27" s="99">
        <f t="shared" si="0"/>
        <v>155.38095238095238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21" customHeight="1">
      <c r="A28" s="106">
        <f t="shared" si="1"/>
        <v>22</v>
      </c>
      <c r="B28" s="96" t="s">
        <v>586</v>
      </c>
      <c r="C28" s="96" t="s">
        <v>52</v>
      </c>
      <c r="D28" s="96"/>
      <c r="E28" s="97">
        <v>4591</v>
      </c>
      <c r="F28" s="98">
        <v>30</v>
      </c>
      <c r="G28" s="99">
        <f t="shared" si="0"/>
        <v>153.03333333333333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21" customHeight="1">
      <c r="A29" s="106">
        <f t="shared" si="1"/>
        <v>23</v>
      </c>
      <c r="B29" s="96" t="s">
        <v>503</v>
      </c>
      <c r="C29" s="96" t="s">
        <v>16</v>
      </c>
      <c r="D29" s="96"/>
      <c r="E29" s="97">
        <v>918</v>
      </c>
      <c r="F29" s="98">
        <v>6</v>
      </c>
      <c r="G29" s="99">
        <f t="shared" si="0"/>
        <v>153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1" customHeight="1">
      <c r="A30" s="106">
        <f t="shared" si="1"/>
        <v>24</v>
      </c>
      <c r="B30" s="96" t="s">
        <v>215</v>
      </c>
      <c r="C30" s="96" t="s">
        <v>20</v>
      </c>
      <c r="D30" s="96"/>
      <c r="E30" s="97">
        <v>1222</v>
      </c>
      <c r="F30" s="98">
        <v>8</v>
      </c>
      <c r="G30" s="99">
        <f t="shared" si="0"/>
        <v>152.75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0.25">
      <c r="A31" s="106">
        <f t="shared" si="1"/>
        <v>25</v>
      </c>
      <c r="B31" s="96" t="s">
        <v>435</v>
      </c>
      <c r="C31" s="96" t="s">
        <v>24</v>
      </c>
      <c r="D31" s="96"/>
      <c r="E31" s="97">
        <v>8692</v>
      </c>
      <c r="F31" s="98">
        <v>57</v>
      </c>
      <c r="G31" s="99">
        <f t="shared" si="0"/>
        <v>152.49122807017545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20.25">
      <c r="A32" s="106">
        <f t="shared" si="1"/>
        <v>26</v>
      </c>
      <c r="B32" s="96" t="s">
        <v>377</v>
      </c>
      <c r="C32" s="96" t="s">
        <v>23</v>
      </c>
      <c r="D32" s="96"/>
      <c r="E32" s="97">
        <v>5019</v>
      </c>
      <c r="F32" s="98">
        <v>33</v>
      </c>
      <c r="G32" s="99">
        <f t="shared" si="0"/>
        <v>152.0909090909091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20.25">
      <c r="A33" s="106">
        <f t="shared" si="1"/>
        <v>27</v>
      </c>
      <c r="B33" s="96" t="s">
        <v>795</v>
      </c>
      <c r="C33" s="96" t="s">
        <v>50</v>
      </c>
      <c r="D33" s="96"/>
      <c r="E33" s="97">
        <v>455</v>
      </c>
      <c r="F33" s="98">
        <v>3</v>
      </c>
      <c r="G33" s="99">
        <f t="shared" si="0"/>
        <v>151.66666666666666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20.25">
      <c r="A34" s="106">
        <f t="shared" si="1"/>
        <v>28</v>
      </c>
      <c r="B34" s="96" t="s">
        <v>247</v>
      </c>
      <c r="C34" s="96" t="s">
        <v>52</v>
      </c>
      <c r="D34" s="96"/>
      <c r="E34" s="97">
        <v>6349</v>
      </c>
      <c r="F34" s="98">
        <v>42</v>
      </c>
      <c r="G34" s="99">
        <f t="shared" si="0"/>
        <v>151.16666666666666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0.25">
      <c r="A35" s="106">
        <f t="shared" si="1"/>
        <v>29</v>
      </c>
      <c r="B35" s="96" t="s">
        <v>72</v>
      </c>
      <c r="C35" s="96" t="s">
        <v>38</v>
      </c>
      <c r="D35" s="96" t="s">
        <v>27</v>
      </c>
      <c r="E35" s="97">
        <v>3166</v>
      </c>
      <c r="F35" s="98">
        <v>21</v>
      </c>
      <c r="G35" s="99">
        <f t="shared" si="0"/>
        <v>150.76190476190476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20.25">
      <c r="A36" s="101">
        <f t="shared" si="1"/>
        <v>30</v>
      </c>
      <c r="B36" s="102" t="s">
        <v>94</v>
      </c>
      <c r="C36" s="102" t="s">
        <v>56</v>
      </c>
      <c r="D36" s="102"/>
      <c r="E36" s="103">
        <v>9938</v>
      </c>
      <c r="F36" s="104">
        <v>66</v>
      </c>
      <c r="G36" s="105">
        <f t="shared" si="0"/>
        <v>150.57575757575756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20.25">
      <c r="A37" s="106">
        <f t="shared" si="1"/>
        <v>31</v>
      </c>
      <c r="B37" s="96" t="s">
        <v>571</v>
      </c>
      <c r="C37" s="96" t="s">
        <v>43</v>
      </c>
      <c r="D37" s="96"/>
      <c r="E37" s="97">
        <v>903</v>
      </c>
      <c r="F37" s="98">
        <v>6</v>
      </c>
      <c r="G37" s="99">
        <f t="shared" si="0"/>
        <v>150.5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20.25">
      <c r="A38" s="106">
        <f t="shared" si="1"/>
        <v>32</v>
      </c>
      <c r="B38" s="96" t="s">
        <v>249</v>
      </c>
      <c r="C38" s="96" t="s">
        <v>20</v>
      </c>
      <c r="D38" s="96"/>
      <c r="E38" s="97">
        <v>7510</v>
      </c>
      <c r="F38" s="98">
        <v>50</v>
      </c>
      <c r="G38" s="99">
        <f t="shared" si="0"/>
        <v>150.2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20.25">
      <c r="A39" s="106">
        <f t="shared" si="1"/>
        <v>33</v>
      </c>
      <c r="B39" s="96" t="s">
        <v>223</v>
      </c>
      <c r="C39" s="96" t="s">
        <v>16</v>
      </c>
      <c r="D39" s="96"/>
      <c r="E39" s="97">
        <v>8975</v>
      </c>
      <c r="F39" s="98">
        <v>60</v>
      </c>
      <c r="G39" s="99">
        <f t="shared" si="0"/>
        <v>149.58333333333334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0.25">
      <c r="A40" s="106">
        <f t="shared" si="1"/>
        <v>34</v>
      </c>
      <c r="B40" s="96" t="s">
        <v>662</v>
      </c>
      <c r="C40" s="96" t="s">
        <v>23</v>
      </c>
      <c r="D40" s="96"/>
      <c r="E40" s="97">
        <v>1183</v>
      </c>
      <c r="F40" s="98">
        <v>8</v>
      </c>
      <c r="G40" s="99">
        <f t="shared" si="0"/>
        <v>147.875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20.25">
      <c r="A41" s="106">
        <f aca="true" t="shared" si="2" ref="A41:A51">A40+1</f>
        <v>35</v>
      </c>
      <c r="B41" s="96" t="s">
        <v>102</v>
      </c>
      <c r="C41" s="96" t="s">
        <v>40</v>
      </c>
      <c r="D41" s="96"/>
      <c r="E41" s="97">
        <v>880</v>
      </c>
      <c r="F41" s="98">
        <v>6</v>
      </c>
      <c r="G41" s="99">
        <f t="shared" si="0"/>
        <v>146.66666666666666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0.25">
      <c r="A42" s="106">
        <f t="shared" si="2"/>
        <v>36</v>
      </c>
      <c r="B42" s="96" t="s">
        <v>248</v>
      </c>
      <c r="C42" s="96" t="s">
        <v>52</v>
      </c>
      <c r="D42" s="96"/>
      <c r="E42" s="97">
        <v>8353</v>
      </c>
      <c r="F42" s="98">
        <v>57</v>
      </c>
      <c r="G42" s="99">
        <f t="shared" si="0"/>
        <v>146.5438596491228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20.25">
      <c r="A43" s="106">
        <f t="shared" si="2"/>
        <v>37</v>
      </c>
      <c r="B43" s="96" t="s">
        <v>888</v>
      </c>
      <c r="C43" s="96" t="s">
        <v>50</v>
      </c>
      <c r="D43" s="96"/>
      <c r="E43" s="97">
        <v>439</v>
      </c>
      <c r="F43" s="98">
        <v>3</v>
      </c>
      <c r="G43" s="99">
        <f t="shared" si="0"/>
        <v>146.33333333333334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0.25">
      <c r="A44" s="106">
        <f t="shared" si="2"/>
        <v>38</v>
      </c>
      <c r="B44" s="96" t="s">
        <v>605</v>
      </c>
      <c r="C44" s="96" t="s">
        <v>38</v>
      </c>
      <c r="D44" s="96"/>
      <c r="E44" s="97">
        <v>2624</v>
      </c>
      <c r="F44" s="98">
        <v>18</v>
      </c>
      <c r="G44" s="99">
        <f t="shared" si="0"/>
        <v>145.77777777777777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0.25">
      <c r="A45" s="106">
        <f t="shared" si="2"/>
        <v>39</v>
      </c>
      <c r="B45" s="96" t="s">
        <v>208</v>
      </c>
      <c r="C45" s="96" t="s">
        <v>23</v>
      </c>
      <c r="D45" s="96"/>
      <c r="E45" s="97">
        <v>7867</v>
      </c>
      <c r="F45" s="98">
        <v>54</v>
      </c>
      <c r="G45" s="99">
        <f t="shared" si="0"/>
        <v>145.6851851851852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0.25">
      <c r="A46" s="101">
        <f t="shared" si="2"/>
        <v>40</v>
      </c>
      <c r="B46" s="102" t="s">
        <v>341</v>
      </c>
      <c r="C46" s="102" t="s">
        <v>23</v>
      </c>
      <c r="D46" s="102"/>
      <c r="E46" s="103">
        <v>6543</v>
      </c>
      <c r="F46" s="104">
        <v>45</v>
      </c>
      <c r="G46" s="105">
        <f t="shared" si="0"/>
        <v>145.4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0.25">
      <c r="A47" s="106">
        <f t="shared" si="2"/>
        <v>41</v>
      </c>
      <c r="B47" s="96" t="s">
        <v>557</v>
      </c>
      <c r="C47" s="96" t="s">
        <v>23</v>
      </c>
      <c r="D47" s="96"/>
      <c r="E47" s="97">
        <v>1737</v>
      </c>
      <c r="F47" s="98">
        <v>12</v>
      </c>
      <c r="G47" s="99">
        <f t="shared" si="0"/>
        <v>144.75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0.25">
      <c r="A48" s="106">
        <f t="shared" si="2"/>
        <v>42</v>
      </c>
      <c r="B48" s="96" t="s">
        <v>222</v>
      </c>
      <c r="C48" s="96" t="s">
        <v>43</v>
      </c>
      <c r="D48" s="96"/>
      <c r="E48" s="97">
        <v>3033</v>
      </c>
      <c r="F48" s="98">
        <v>21</v>
      </c>
      <c r="G48" s="99">
        <f t="shared" si="0"/>
        <v>144.42857142857142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20.25">
      <c r="A49" s="106">
        <f t="shared" si="2"/>
        <v>43</v>
      </c>
      <c r="B49" s="96" t="s">
        <v>224</v>
      </c>
      <c r="C49" s="96" t="s">
        <v>16</v>
      </c>
      <c r="D49" s="96" t="s">
        <v>27</v>
      </c>
      <c r="E49" s="97">
        <v>6447</v>
      </c>
      <c r="F49" s="98">
        <v>45</v>
      </c>
      <c r="G49" s="99">
        <f t="shared" si="0"/>
        <v>143.26666666666668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20.25">
      <c r="A50" s="106">
        <f t="shared" si="2"/>
        <v>44</v>
      </c>
      <c r="B50" s="96" t="s">
        <v>661</v>
      </c>
      <c r="C50" s="96" t="s">
        <v>20</v>
      </c>
      <c r="D50" s="96"/>
      <c r="E50" s="97">
        <v>429</v>
      </c>
      <c r="F50" s="98">
        <v>3</v>
      </c>
      <c r="G50" s="99">
        <f t="shared" si="0"/>
        <v>143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20.25">
      <c r="A51" s="106">
        <f t="shared" si="2"/>
        <v>45</v>
      </c>
      <c r="B51" s="96" t="s">
        <v>71</v>
      </c>
      <c r="C51" s="96" t="s">
        <v>38</v>
      </c>
      <c r="D51" s="96" t="s">
        <v>27</v>
      </c>
      <c r="E51" s="97">
        <v>8962</v>
      </c>
      <c r="F51" s="98">
        <v>63</v>
      </c>
      <c r="G51" s="99">
        <f t="shared" si="0"/>
        <v>142.25396825396825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20.25">
      <c r="A52" s="106">
        <f aca="true" t="shared" si="3" ref="A52:A57">A51+1</f>
        <v>46</v>
      </c>
      <c r="B52" s="96" t="s">
        <v>453</v>
      </c>
      <c r="C52" s="96" t="s">
        <v>16</v>
      </c>
      <c r="D52" s="96"/>
      <c r="E52" s="97">
        <v>1278</v>
      </c>
      <c r="F52" s="98">
        <v>9</v>
      </c>
      <c r="G52" s="99">
        <f t="shared" si="0"/>
        <v>142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0.25">
      <c r="A53" s="106">
        <f t="shared" si="3"/>
        <v>47</v>
      </c>
      <c r="B53" s="96" t="s">
        <v>64</v>
      </c>
      <c r="C53" s="96" t="s">
        <v>40</v>
      </c>
      <c r="D53" s="96" t="s">
        <v>27</v>
      </c>
      <c r="E53" s="97">
        <v>9338</v>
      </c>
      <c r="F53" s="98">
        <v>66</v>
      </c>
      <c r="G53" s="99">
        <f t="shared" si="0"/>
        <v>141.4848484848485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0.25">
      <c r="A54" s="106">
        <f t="shared" si="3"/>
        <v>48</v>
      </c>
      <c r="B54" s="96" t="s">
        <v>97</v>
      </c>
      <c r="C54" s="96" t="s">
        <v>47</v>
      </c>
      <c r="D54" s="96"/>
      <c r="E54" s="97">
        <v>6638</v>
      </c>
      <c r="F54" s="98">
        <v>47</v>
      </c>
      <c r="G54" s="99">
        <f t="shared" si="0"/>
        <v>141.2340425531915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20.25">
      <c r="A55" s="106">
        <f t="shared" si="3"/>
        <v>49</v>
      </c>
      <c r="B55" s="96" t="s">
        <v>154</v>
      </c>
      <c r="C55" s="96" t="s">
        <v>24</v>
      </c>
      <c r="D55" s="96"/>
      <c r="E55" s="97">
        <v>5364</v>
      </c>
      <c r="F55" s="98">
        <v>38</v>
      </c>
      <c r="G55" s="99">
        <f t="shared" si="0"/>
        <v>141.1578947368421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0.25">
      <c r="A56" s="101">
        <f t="shared" si="3"/>
        <v>50</v>
      </c>
      <c r="B56" s="102" t="s">
        <v>120</v>
      </c>
      <c r="C56" s="102" t="s">
        <v>50</v>
      </c>
      <c r="D56" s="102"/>
      <c r="E56" s="103">
        <v>6752</v>
      </c>
      <c r="F56" s="104">
        <v>48</v>
      </c>
      <c r="G56" s="105">
        <f t="shared" si="0"/>
        <v>140.66666666666666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0.25">
      <c r="A57" s="106">
        <f t="shared" si="3"/>
        <v>51</v>
      </c>
      <c r="B57" s="96" t="s">
        <v>78</v>
      </c>
      <c r="C57" s="96" t="s">
        <v>38</v>
      </c>
      <c r="D57" s="96" t="s">
        <v>27</v>
      </c>
      <c r="E57" s="97">
        <v>7846</v>
      </c>
      <c r="F57" s="98">
        <v>57</v>
      </c>
      <c r="G57" s="121">
        <f t="shared" si="0"/>
        <v>137.64912280701753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0.25">
      <c r="A58" s="106">
        <f aca="true" t="shared" si="4" ref="A58:A78">A57+1</f>
        <v>52</v>
      </c>
      <c r="B58" s="96" t="s">
        <v>214</v>
      </c>
      <c r="C58" s="96" t="s">
        <v>20</v>
      </c>
      <c r="D58" s="96"/>
      <c r="E58" s="97">
        <v>7751</v>
      </c>
      <c r="F58" s="98">
        <v>57</v>
      </c>
      <c r="G58" s="99">
        <f t="shared" si="0"/>
        <v>135.98245614035088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>
      <c r="A59" s="106">
        <f t="shared" si="4"/>
        <v>53</v>
      </c>
      <c r="B59" s="96" t="s">
        <v>99</v>
      </c>
      <c r="C59" s="96" t="s">
        <v>50</v>
      </c>
      <c r="D59" s="96"/>
      <c r="E59" s="97">
        <v>6771</v>
      </c>
      <c r="F59" s="98">
        <v>50</v>
      </c>
      <c r="G59" s="99">
        <f t="shared" si="0"/>
        <v>135.42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0.25">
      <c r="A60" s="106">
        <f t="shared" si="4"/>
        <v>54</v>
      </c>
      <c r="B60" s="96" t="s">
        <v>330</v>
      </c>
      <c r="C60" s="96" t="s">
        <v>52</v>
      </c>
      <c r="D60" s="96"/>
      <c r="E60" s="97">
        <v>808</v>
      </c>
      <c r="F60" s="98">
        <v>6</v>
      </c>
      <c r="G60" s="99">
        <f t="shared" si="0"/>
        <v>134.66666666666666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0.25">
      <c r="A61" s="106">
        <f t="shared" si="4"/>
        <v>55</v>
      </c>
      <c r="B61" s="96" t="s">
        <v>68</v>
      </c>
      <c r="C61" s="96" t="s">
        <v>43</v>
      </c>
      <c r="D61" s="96"/>
      <c r="E61" s="97">
        <v>8066</v>
      </c>
      <c r="F61" s="98">
        <v>60</v>
      </c>
      <c r="G61" s="99">
        <f t="shared" si="0"/>
        <v>134.43333333333334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0.25">
      <c r="A62" s="106">
        <f t="shared" si="4"/>
        <v>56</v>
      </c>
      <c r="B62" s="96" t="s">
        <v>350</v>
      </c>
      <c r="C62" s="96" t="s">
        <v>24</v>
      </c>
      <c r="D62" s="96"/>
      <c r="E62" s="97">
        <v>1317</v>
      </c>
      <c r="F62" s="98">
        <v>10</v>
      </c>
      <c r="G62" s="99">
        <f t="shared" si="0"/>
        <v>131.7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0.25">
      <c r="A63" s="106">
        <f t="shared" si="4"/>
        <v>57</v>
      </c>
      <c r="B63" s="96" t="s">
        <v>340</v>
      </c>
      <c r="C63" s="96" t="s">
        <v>20</v>
      </c>
      <c r="D63" s="96"/>
      <c r="E63" s="97">
        <v>383</v>
      </c>
      <c r="F63" s="98">
        <v>3</v>
      </c>
      <c r="G63" s="99">
        <f t="shared" si="0"/>
        <v>127.66666666666667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0.25">
      <c r="A64" s="106">
        <f t="shared" si="4"/>
        <v>58</v>
      </c>
      <c r="B64" s="96" t="s">
        <v>342</v>
      </c>
      <c r="C64" s="96" t="s">
        <v>49</v>
      </c>
      <c r="D64" s="96"/>
      <c r="E64" s="97">
        <v>763</v>
      </c>
      <c r="F64" s="98">
        <v>6</v>
      </c>
      <c r="G64" s="99">
        <f t="shared" si="0"/>
        <v>127.16666666666667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0.25">
      <c r="A65" s="106">
        <f t="shared" si="4"/>
        <v>59</v>
      </c>
      <c r="B65" s="96" t="s">
        <v>213</v>
      </c>
      <c r="C65" s="96" t="s">
        <v>20</v>
      </c>
      <c r="D65" s="96"/>
      <c r="E65" s="97">
        <v>3046</v>
      </c>
      <c r="F65" s="98">
        <v>24</v>
      </c>
      <c r="G65" s="99">
        <f t="shared" si="0"/>
        <v>126.91666666666667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0.25">
      <c r="A66" s="101">
        <f t="shared" si="4"/>
        <v>60</v>
      </c>
      <c r="B66" s="102" t="s">
        <v>537</v>
      </c>
      <c r="C66" s="102" t="s">
        <v>52</v>
      </c>
      <c r="D66" s="102"/>
      <c r="E66" s="103">
        <v>376</v>
      </c>
      <c r="F66" s="104">
        <v>3</v>
      </c>
      <c r="G66" s="105">
        <f t="shared" si="0"/>
        <v>125.33333333333333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0.25">
      <c r="A67" s="106">
        <f t="shared" si="4"/>
        <v>61</v>
      </c>
      <c r="B67" s="96" t="s">
        <v>775</v>
      </c>
      <c r="C67" s="96" t="s">
        <v>50</v>
      </c>
      <c r="D67" s="96"/>
      <c r="E67" s="97">
        <v>375</v>
      </c>
      <c r="F67" s="98">
        <v>3</v>
      </c>
      <c r="G67" s="99">
        <f t="shared" si="0"/>
        <v>125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0.25">
      <c r="A68" s="106">
        <f t="shared" si="4"/>
        <v>62</v>
      </c>
      <c r="B68" s="96" t="s">
        <v>776</v>
      </c>
      <c r="C68" s="96" t="s">
        <v>20</v>
      </c>
      <c r="D68" s="96"/>
      <c r="E68" s="97">
        <v>372</v>
      </c>
      <c r="F68" s="98">
        <v>3</v>
      </c>
      <c r="G68" s="99">
        <f t="shared" si="0"/>
        <v>124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0.25">
      <c r="A69" s="106">
        <f t="shared" si="4"/>
        <v>63</v>
      </c>
      <c r="B69" s="96" t="s">
        <v>504</v>
      </c>
      <c r="C69" s="96" t="s">
        <v>43</v>
      </c>
      <c r="D69" s="96"/>
      <c r="E69" s="97">
        <v>738</v>
      </c>
      <c r="F69" s="98">
        <v>6</v>
      </c>
      <c r="G69" s="99">
        <f t="shared" si="0"/>
        <v>123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0.25">
      <c r="A70" s="106">
        <f t="shared" si="4"/>
        <v>64</v>
      </c>
      <c r="B70" s="96" t="s">
        <v>601</v>
      </c>
      <c r="C70" s="96" t="s">
        <v>50</v>
      </c>
      <c r="D70" s="96" t="s">
        <v>27</v>
      </c>
      <c r="E70" s="97">
        <v>369</v>
      </c>
      <c r="F70" s="98">
        <v>3</v>
      </c>
      <c r="G70" s="99">
        <f t="shared" si="0"/>
        <v>123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0.25">
      <c r="A71" s="106">
        <f t="shared" si="4"/>
        <v>65</v>
      </c>
      <c r="B71" s="96" t="s">
        <v>209</v>
      </c>
      <c r="C71" s="96" t="s">
        <v>24</v>
      </c>
      <c r="D71" s="96"/>
      <c r="E71" s="97">
        <v>3677</v>
      </c>
      <c r="F71" s="98">
        <v>30</v>
      </c>
      <c r="G71" s="99">
        <f t="shared" si="0"/>
        <v>122.56666666666666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0.25">
      <c r="A72" s="106">
        <f t="shared" si="4"/>
        <v>66</v>
      </c>
      <c r="B72" s="96" t="s">
        <v>226</v>
      </c>
      <c r="C72" s="96" t="s">
        <v>49</v>
      </c>
      <c r="D72" s="96"/>
      <c r="E72" s="97">
        <v>365</v>
      </c>
      <c r="F72" s="98">
        <v>3</v>
      </c>
      <c r="G72" s="99">
        <f t="shared" si="0"/>
        <v>121.66666666666667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0.25">
      <c r="A73" s="106">
        <f t="shared" si="4"/>
        <v>67</v>
      </c>
      <c r="B73" s="96" t="s">
        <v>153</v>
      </c>
      <c r="C73" s="96" t="s">
        <v>24</v>
      </c>
      <c r="D73" s="96"/>
      <c r="E73" s="97">
        <v>2432</v>
      </c>
      <c r="F73" s="98">
        <v>20</v>
      </c>
      <c r="G73" s="99">
        <f t="shared" si="0"/>
        <v>121.6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0.25">
      <c r="A74" s="106">
        <f t="shared" si="4"/>
        <v>68</v>
      </c>
      <c r="B74" s="96" t="s">
        <v>600</v>
      </c>
      <c r="C74" s="96" t="s">
        <v>43</v>
      </c>
      <c r="D74" s="96"/>
      <c r="E74" s="97">
        <v>362</v>
      </c>
      <c r="F74" s="98">
        <v>3</v>
      </c>
      <c r="G74" s="99">
        <f t="shared" si="0"/>
        <v>120.66666666666667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0.25">
      <c r="A75" s="106">
        <f t="shared" si="4"/>
        <v>69</v>
      </c>
      <c r="B75" s="96" t="s">
        <v>875</v>
      </c>
      <c r="C75" s="96" t="s">
        <v>24</v>
      </c>
      <c r="D75" s="96"/>
      <c r="E75" s="97">
        <v>724</v>
      </c>
      <c r="F75" s="98">
        <v>6</v>
      </c>
      <c r="G75" s="99">
        <f t="shared" si="0"/>
        <v>120.66666666666667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0.25">
      <c r="A76" s="106">
        <f t="shared" si="4"/>
        <v>70</v>
      </c>
      <c r="B76" s="102" t="s">
        <v>822</v>
      </c>
      <c r="C76" s="102" t="s">
        <v>24</v>
      </c>
      <c r="D76" s="102"/>
      <c r="E76" s="103">
        <v>356</v>
      </c>
      <c r="F76" s="104">
        <v>3</v>
      </c>
      <c r="G76" s="105">
        <f t="shared" si="0"/>
        <v>118.66666666666667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0.25">
      <c r="A77" s="124">
        <f t="shared" si="4"/>
        <v>71</v>
      </c>
      <c r="B77" s="96" t="s">
        <v>722</v>
      </c>
      <c r="C77" s="96" t="s">
        <v>43</v>
      </c>
      <c r="D77" s="96"/>
      <c r="E77" s="97">
        <v>351</v>
      </c>
      <c r="F77" s="98">
        <v>3</v>
      </c>
      <c r="G77" s="99">
        <f t="shared" si="0"/>
        <v>117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0.25">
      <c r="A78" s="106">
        <f t="shared" si="4"/>
        <v>72</v>
      </c>
      <c r="B78" s="96" t="s">
        <v>738</v>
      </c>
      <c r="C78" s="96" t="s">
        <v>47</v>
      </c>
      <c r="D78" s="96"/>
      <c r="E78" s="97">
        <v>348</v>
      </c>
      <c r="F78" s="98">
        <v>3</v>
      </c>
      <c r="G78" s="99">
        <f t="shared" si="0"/>
        <v>116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0.25">
      <c r="A79" s="106">
        <f aca="true" t="shared" si="5" ref="A79:A84">A78+1</f>
        <v>73</v>
      </c>
      <c r="B79" s="96" t="s">
        <v>436</v>
      </c>
      <c r="C79" s="96" t="s">
        <v>24</v>
      </c>
      <c r="D79" s="96"/>
      <c r="E79" s="97">
        <v>116</v>
      </c>
      <c r="F79" s="98">
        <v>1</v>
      </c>
      <c r="G79" s="99">
        <f t="shared" si="0"/>
        <v>116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0.25">
      <c r="A80" s="106">
        <f t="shared" si="5"/>
        <v>74</v>
      </c>
      <c r="B80" s="96" t="s">
        <v>437</v>
      </c>
      <c r="C80" s="96" t="s">
        <v>43</v>
      </c>
      <c r="D80" s="96"/>
      <c r="E80" s="97">
        <v>341</v>
      </c>
      <c r="F80" s="98">
        <v>3</v>
      </c>
      <c r="G80" s="99">
        <f t="shared" si="0"/>
        <v>113.66666666666667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0.25">
      <c r="A81" s="106">
        <f t="shared" si="5"/>
        <v>75</v>
      </c>
      <c r="B81" s="96" t="s">
        <v>452</v>
      </c>
      <c r="C81" s="96" t="s">
        <v>52</v>
      </c>
      <c r="D81" s="96" t="s">
        <v>0</v>
      </c>
      <c r="E81" s="97">
        <v>1346</v>
      </c>
      <c r="F81" s="98">
        <v>12</v>
      </c>
      <c r="G81" s="99">
        <f t="shared" si="0"/>
        <v>112.16666666666667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0.25">
      <c r="A82" s="106">
        <f t="shared" si="5"/>
        <v>76</v>
      </c>
      <c r="B82" s="96" t="s">
        <v>369</v>
      </c>
      <c r="C82" s="96" t="s">
        <v>50</v>
      </c>
      <c r="D82" s="96"/>
      <c r="E82" s="97">
        <v>666</v>
      </c>
      <c r="F82" s="98">
        <v>6</v>
      </c>
      <c r="G82" s="99">
        <f t="shared" si="0"/>
        <v>111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20.25">
      <c r="A83" s="106">
        <f t="shared" si="5"/>
        <v>77</v>
      </c>
      <c r="B83" s="96" t="s">
        <v>592</v>
      </c>
      <c r="C83" s="96" t="s">
        <v>16</v>
      </c>
      <c r="D83" s="96"/>
      <c r="E83" s="97">
        <v>2993</v>
      </c>
      <c r="F83" s="98">
        <v>27</v>
      </c>
      <c r="G83" s="99">
        <f t="shared" si="0"/>
        <v>110.85185185185185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20.25">
      <c r="A84" s="106">
        <f t="shared" si="5"/>
        <v>78</v>
      </c>
      <c r="B84" s="96" t="s">
        <v>624</v>
      </c>
      <c r="C84" s="96" t="s">
        <v>20</v>
      </c>
      <c r="D84" s="96"/>
      <c r="E84" s="97">
        <v>1661</v>
      </c>
      <c r="F84" s="98">
        <v>15</v>
      </c>
      <c r="G84" s="99">
        <f t="shared" si="0"/>
        <v>110.73333333333333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20.25">
      <c r="A85" s="106">
        <f aca="true" t="shared" si="6" ref="A85:A91">A84+1</f>
        <v>79</v>
      </c>
      <c r="B85" s="96" t="s">
        <v>606</v>
      </c>
      <c r="C85" s="96" t="s">
        <v>47</v>
      </c>
      <c r="D85" s="96"/>
      <c r="E85" s="97">
        <v>332</v>
      </c>
      <c r="F85" s="98">
        <v>3</v>
      </c>
      <c r="G85" s="99">
        <f t="shared" si="0"/>
        <v>110.66666666666667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20.25">
      <c r="A86" s="106">
        <f t="shared" si="6"/>
        <v>80</v>
      </c>
      <c r="B86" s="96" t="s">
        <v>679</v>
      </c>
      <c r="C86" s="96" t="s">
        <v>24</v>
      </c>
      <c r="D86" s="96"/>
      <c r="E86" s="97">
        <v>331</v>
      </c>
      <c r="F86" s="98">
        <v>3</v>
      </c>
      <c r="G86" s="99">
        <f t="shared" si="0"/>
        <v>110.33333333333333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20.25">
      <c r="A87" s="124">
        <f t="shared" si="6"/>
        <v>81</v>
      </c>
      <c r="B87" s="125" t="s">
        <v>95</v>
      </c>
      <c r="C87" s="125" t="s">
        <v>49</v>
      </c>
      <c r="D87" s="125"/>
      <c r="E87" s="126">
        <v>988</v>
      </c>
      <c r="F87" s="127">
        <v>9</v>
      </c>
      <c r="G87" s="121">
        <f t="shared" si="0"/>
        <v>109.77777777777777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20.25">
      <c r="A88" s="106">
        <f t="shared" si="6"/>
        <v>82</v>
      </c>
      <c r="B88" s="96" t="s">
        <v>328</v>
      </c>
      <c r="C88" s="96" t="s">
        <v>50</v>
      </c>
      <c r="D88" s="96"/>
      <c r="E88" s="97">
        <v>327</v>
      </c>
      <c r="F88" s="98">
        <v>3</v>
      </c>
      <c r="G88" s="99">
        <f t="shared" si="0"/>
        <v>109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20.25">
      <c r="A89" s="106">
        <f t="shared" si="6"/>
        <v>83</v>
      </c>
      <c r="B89" s="96" t="s">
        <v>368</v>
      </c>
      <c r="C89" s="96" t="s">
        <v>52</v>
      </c>
      <c r="D89" s="96"/>
      <c r="E89" s="97">
        <v>3571</v>
      </c>
      <c r="F89" s="98">
        <v>33</v>
      </c>
      <c r="G89" s="99">
        <f t="shared" si="0"/>
        <v>108.21212121212122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20.25">
      <c r="A90" s="106">
        <f t="shared" si="6"/>
        <v>84</v>
      </c>
      <c r="B90" s="96" t="s">
        <v>217</v>
      </c>
      <c r="C90" s="96" t="s">
        <v>50</v>
      </c>
      <c r="D90" s="96"/>
      <c r="E90" s="97">
        <v>1257</v>
      </c>
      <c r="F90" s="98">
        <v>12</v>
      </c>
      <c r="G90" s="99">
        <f t="shared" si="0"/>
        <v>104.75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20.25">
      <c r="A91" s="106">
        <f t="shared" si="6"/>
        <v>85</v>
      </c>
      <c r="B91" s="96" t="s">
        <v>737</v>
      </c>
      <c r="C91" s="96" t="s">
        <v>24</v>
      </c>
      <c r="D91" s="96"/>
      <c r="E91" s="97">
        <v>202</v>
      </c>
      <c r="F91" s="98">
        <v>3</v>
      </c>
      <c r="G91" s="99">
        <f t="shared" si="0"/>
        <v>67.33333333333333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20.25">
      <c r="A92" s="106">
        <f aca="true" t="shared" si="7" ref="A92:A97">A91+1</f>
        <v>86</v>
      </c>
      <c r="B92" s="96"/>
      <c r="C92" s="96"/>
      <c r="D92" s="96"/>
      <c r="E92" s="97"/>
      <c r="F92" s="98"/>
      <c r="G92" s="9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20.25">
      <c r="A93" s="106">
        <f t="shared" si="7"/>
        <v>87</v>
      </c>
      <c r="B93" s="96"/>
      <c r="C93" s="96"/>
      <c r="D93" s="96"/>
      <c r="E93" s="97"/>
      <c r="F93" s="98"/>
      <c r="G93" s="9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20.25">
      <c r="A94" s="106">
        <f t="shared" si="7"/>
        <v>88</v>
      </c>
      <c r="B94" s="96"/>
      <c r="C94" s="96"/>
      <c r="D94" s="96"/>
      <c r="E94" s="97"/>
      <c r="F94" s="98"/>
      <c r="G94" s="9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20.25">
      <c r="A95" s="106">
        <f t="shared" si="7"/>
        <v>89</v>
      </c>
      <c r="B95" s="96"/>
      <c r="C95" s="96"/>
      <c r="D95" s="96"/>
      <c r="E95" s="97"/>
      <c r="F95" s="98"/>
      <c r="G95" s="9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20.25">
      <c r="A96" s="101">
        <f t="shared" si="7"/>
        <v>90</v>
      </c>
      <c r="B96" s="102"/>
      <c r="C96" s="102"/>
      <c r="D96" s="102"/>
      <c r="E96" s="103"/>
      <c r="F96" s="104"/>
      <c r="G96" s="10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20.25">
      <c r="A97" s="106">
        <f t="shared" si="7"/>
        <v>91</v>
      </c>
      <c r="B97" s="96"/>
      <c r="C97" s="96"/>
      <c r="D97" s="96"/>
      <c r="E97" s="97"/>
      <c r="F97" s="98"/>
      <c r="G97" s="9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20.25">
      <c r="A98" s="106">
        <f>A97+1</f>
        <v>92</v>
      </c>
      <c r="B98" s="96"/>
      <c r="C98" s="96"/>
      <c r="D98" s="96"/>
      <c r="E98" s="97"/>
      <c r="F98" s="98"/>
      <c r="G98" s="9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20.25">
      <c r="A99" s="106">
        <f>A98+1</f>
        <v>93</v>
      </c>
      <c r="B99" s="96"/>
      <c r="C99" s="96"/>
      <c r="D99" s="96"/>
      <c r="E99" s="97"/>
      <c r="F99" s="98"/>
      <c r="G99" s="9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</sheetData>
  <mergeCells count="4">
    <mergeCell ref="A1:G1"/>
    <mergeCell ref="A3:G3"/>
    <mergeCell ref="A4:G4"/>
    <mergeCell ref="A2:G2"/>
  </mergeCells>
  <printOptions/>
  <pageMargins left="0.57" right="0.36" top="0.38" bottom="0.33" header="0.42" footer="0.5"/>
  <pageSetup fitToHeight="2" fitToWidth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Q118"/>
  <sheetViews>
    <sheetView workbookViewId="0" topLeftCell="A1">
      <selection activeCell="I12" sqref="I12"/>
    </sheetView>
  </sheetViews>
  <sheetFormatPr defaultColWidth="11.421875" defaultRowHeight="12.75"/>
  <cols>
    <col min="1" max="1" width="6.140625" style="0" customWidth="1"/>
    <col min="2" max="2" width="32.8515625" style="0" customWidth="1"/>
    <col min="3" max="3" width="27.57421875" style="0" customWidth="1"/>
    <col min="4" max="4" width="3.28125" style="0" customWidth="1"/>
    <col min="5" max="5" width="10.00390625" style="0" customWidth="1"/>
    <col min="6" max="6" width="6.140625" style="0" customWidth="1"/>
    <col min="7" max="7" width="12.140625" style="0" customWidth="1"/>
    <col min="8" max="8" width="5.00390625" style="0" customWidth="1"/>
    <col min="9" max="16384" width="9.140625" style="0" customWidth="1"/>
  </cols>
  <sheetData>
    <row r="1" spans="1:17" ht="37.5">
      <c r="A1" s="244" t="s">
        <v>10</v>
      </c>
      <c r="B1" s="171"/>
      <c r="C1" s="171"/>
      <c r="D1" s="171"/>
      <c r="E1" s="171"/>
      <c r="F1" s="171"/>
      <c r="G1" s="171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85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6.25" customHeight="1">
      <c r="A3" s="245" t="s">
        <v>857</v>
      </c>
      <c r="B3" s="246"/>
      <c r="C3" s="246"/>
      <c r="D3" s="246"/>
      <c r="E3" s="246"/>
      <c r="F3" s="246"/>
      <c r="G3" s="246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247" t="s">
        <v>15</v>
      </c>
      <c r="B4" s="248"/>
      <c r="C4" s="248"/>
      <c r="D4" s="248"/>
      <c r="E4" s="248"/>
      <c r="F4" s="248"/>
      <c r="G4" s="248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 customHeight="1">
      <c r="A5" s="86" t="s">
        <v>11</v>
      </c>
      <c r="B5" s="86" t="s">
        <v>12</v>
      </c>
      <c r="C5" s="86" t="s">
        <v>13</v>
      </c>
      <c r="D5" s="86"/>
      <c r="E5" s="87" t="s">
        <v>1</v>
      </c>
      <c r="F5" s="88" t="s">
        <v>14</v>
      </c>
      <c r="G5" s="88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89"/>
      <c r="B6" s="89"/>
      <c r="C6" s="89"/>
      <c r="D6" s="89"/>
      <c r="E6" s="90"/>
      <c r="F6" s="91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1" customHeight="1">
      <c r="A7" s="106">
        <f aca="true" t="shared" si="0" ref="A7:A43">A6+1</f>
        <v>1</v>
      </c>
      <c r="B7" s="96" t="s">
        <v>268</v>
      </c>
      <c r="C7" s="96" t="s">
        <v>62</v>
      </c>
      <c r="D7" s="96"/>
      <c r="E7" s="97">
        <v>528</v>
      </c>
      <c r="F7" s="98">
        <v>3</v>
      </c>
      <c r="G7" s="99">
        <f>E7/F7</f>
        <v>176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1" customHeight="1">
      <c r="A8" s="106">
        <f t="shared" si="0"/>
        <v>2</v>
      </c>
      <c r="B8" s="96" t="s">
        <v>387</v>
      </c>
      <c r="C8" s="96" t="s">
        <v>61</v>
      </c>
      <c r="D8" s="96"/>
      <c r="E8" s="97">
        <v>7403</v>
      </c>
      <c r="F8" s="98">
        <v>43</v>
      </c>
      <c r="G8" s="99">
        <f>E8/F8</f>
        <v>172.1627906976744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" customHeight="1">
      <c r="A9" s="101">
        <f t="shared" si="0"/>
        <v>3</v>
      </c>
      <c r="B9" s="102" t="s">
        <v>117</v>
      </c>
      <c r="C9" s="102" t="s">
        <v>39</v>
      </c>
      <c r="D9" s="102"/>
      <c r="E9" s="103">
        <v>1497</v>
      </c>
      <c r="F9" s="104">
        <v>9</v>
      </c>
      <c r="G9" s="105">
        <f aca="true" t="shared" si="1" ref="G9:G113">E9/F9</f>
        <v>166.33333333333334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" customHeight="1">
      <c r="A10" s="106">
        <f t="shared" si="0"/>
        <v>4</v>
      </c>
      <c r="B10" s="96" t="s">
        <v>222</v>
      </c>
      <c r="C10" s="96" t="s">
        <v>62</v>
      </c>
      <c r="D10" s="96" t="s">
        <v>0</v>
      </c>
      <c r="E10" s="97">
        <v>494</v>
      </c>
      <c r="F10" s="98">
        <v>3</v>
      </c>
      <c r="G10" s="99">
        <f>E10/F10</f>
        <v>164.66666666666666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106">
        <f t="shared" si="0"/>
        <v>5</v>
      </c>
      <c r="B11" s="96" t="s">
        <v>241</v>
      </c>
      <c r="C11" s="96" t="s">
        <v>60</v>
      </c>
      <c r="D11" s="96"/>
      <c r="E11" s="97">
        <v>4445</v>
      </c>
      <c r="F11" s="98">
        <v>27</v>
      </c>
      <c r="G11" s="99">
        <f t="shared" si="1"/>
        <v>164.62962962962962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1" customHeight="1">
      <c r="A12" s="106">
        <f t="shared" si="0"/>
        <v>6</v>
      </c>
      <c r="B12" s="96" t="s">
        <v>660</v>
      </c>
      <c r="C12" s="96" t="s">
        <v>51</v>
      </c>
      <c r="D12" s="96" t="s">
        <v>0</v>
      </c>
      <c r="E12" s="97">
        <v>3939</v>
      </c>
      <c r="F12" s="98">
        <v>24</v>
      </c>
      <c r="G12" s="99">
        <f>E12/F12</f>
        <v>164.125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" customHeight="1">
      <c r="A13" s="106">
        <f t="shared" si="0"/>
        <v>7</v>
      </c>
      <c r="B13" s="96" t="s">
        <v>70</v>
      </c>
      <c r="C13" s="96" t="s">
        <v>105</v>
      </c>
      <c r="D13" s="96"/>
      <c r="E13" s="97">
        <v>10807</v>
      </c>
      <c r="F13" s="98">
        <v>66</v>
      </c>
      <c r="G13" s="99">
        <f t="shared" si="1"/>
        <v>163.74242424242425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" customHeight="1">
      <c r="A14" s="106">
        <f t="shared" si="0"/>
        <v>8</v>
      </c>
      <c r="B14" s="96" t="s">
        <v>352</v>
      </c>
      <c r="C14" s="96" t="s">
        <v>53</v>
      </c>
      <c r="D14" s="96" t="s">
        <v>0</v>
      </c>
      <c r="E14" s="97">
        <v>1956</v>
      </c>
      <c r="F14" s="98">
        <v>12</v>
      </c>
      <c r="G14" s="99">
        <f>E14/F14</f>
        <v>163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customHeight="1">
      <c r="A15" s="106">
        <f t="shared" si="0"/>
        <v>9</v>
      </c>
      <c r="B15" s="96" t="s">
        <v>86</v>
      </c>
      <c r="C15" s="96" t="s">
        <v>53</v>
      </c>
      <c r="D15" s="96"/>
      <c r="E15" s="97">
        <v>1451</v>
      </c>
      <c r="F15" s="98">
        <v>9</v>
      </c>
      <c r="G15" s="99">
        <f t="shared" si="1"/>
        <v>161.22222222222223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" customHeight="1">
      <c r="A16" s="101">
        <f t="shared" si="0"/>
        <v>10</v>
      </c>
      <c r="B16" s="102" t="s">
        <v>288</v>
      </c>
      <c r="C16" s="102" t="s">
        <v>60</v>
      </c>
      <c r="D16" s="102"/>
      <c r="E16" s="103">
        <v>4341</v>
      </c>
      <c r="F16" s="104">
        <v>27</v>
      </c>
      <c r="G16" s="105">
        <f t="shared" si="1"/>
        <v>160.77777777777777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1" customHeight="1">
      <c r="A17" s="106">
        <f t="shared" si="0"/>
        <v>11</v>
      </c>
      <c r="B17" s="96" t="s">
        <v>85</v>
      </c>
      <c r="C17" s="96" t="s">
        <v>53</v>
      </c>
      <c r="D17" s="96"/>
      <c r="E17" s="97">
        <v>3169</v>
      </c>
      <c r="F17" s="98">
        <v>20</v>
      </c>
      <c r="G17" s="99">
        <f t="shared" si="1"/>
        <v>158.45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" customHeight="1">
      <c r="A18" s="106">
        <f t="shared" si="0"/>
        <v>12</v>
      </c>
      <c r="B18" s="96" t="s">
        <v>114</v>
      </c>
      <c r="C18" s="96" t="s">
        <v>60</v>
      </c>
      <c r="D18" s="96"/>
      <c r="E18" s="97">
        <v>7415</v>
      </c>
      <c r="F18" s="98">
        <v>48</v>
      </c>
      <c r="G18" s="99">
        <f t="shared" si="1"/>
        <v>154.47916666666666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1" customHeight="1">
      <c r="A19" s="106">
        <f t="shared" si="0"/>
        <v>13</v>
      </c>
      <c r="B19" s="96" t="s">
        <v>69</v>
      </c>
      <c r="C19" s="96" t="s">
        <v>105</v>
      </c>
      <c r="D19" s="96"/>
      <c r="E19" s="97">
        <v>9252</v>
      </c>
      <c r="F19" s="98">
        <v>60</v>
      </c>
      <c r="G19" s="99">
        <f>E19/F19</f>
        <v>154.2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1" customHeight="1">
      <c r="A20" s="106">
        <f t="shared" si="0"/>
        <v>14</v>
      </c>
      <c r="B20" s="96" t="s">
        <v>102</v>
      </c>
      <c r="C20" s="96" t="s">
        <v>62</v>
      </c>
      <c r="D20" s="115"/>
      <c r="E20" s="97">
        <v>7815</v>
      </c>
      <c r="F20" s="98">
        <v>51</v>
      </c>
      <c r="G20" s="99">
        <f t="shared" si="1"/>
        <v>153.23529411764707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1" customHeight="1">
      <c r="A21" s="106">
        <f t="shared" si="0"/>
        <v>15</v>
      </c>
      <c r="B21" s="96" t="s">
        <v>753</v>
      </c>
      <c r="C21" s="96" t="s">
        <v>57</v>
      </c>
      <c r="D21" s="96"/>
      <c r="E21" s="97">
        <v>459</v>
      </c>
      <c r="F21" s="98">
        <v>3</v>
      </c>
      <c r="G21" s="99">
        <f t="shared" si="1"/>
        <v>153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1" customHeight="1">
      <c r="A22" s="106">
        <f t="shared" si="0"/>
        <v>16</v>
      </c>
      <c r="B22" s="96" t="s">
        <v>450</v>
      </c>
      <c r="C22" s="96" t="s">
        <v>57</v>
      </c>
      <c r="D22" s="96"/>
      <c r="E22" s="97">
        <v>915</v>
      </c>
      <c r="F22" s="98">
        <v>6</v>
      </c>
      <c r="G22" s="99">
        <f t="shared" si="1"/>
        <v>152.5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1" customHeight="1">
      <c r="A23" s="106">
        <f t="shared" si="0"/>
        <v>17</v>
      </c>
      <c r="B23" s="96" t="s">
        <v>433</v>
      </c>
      <c r="C23" s="96" t="s">
        <v>126</v>
      </c>
      <c r="D23" s="96"/>
      <c r="E23" s="97">
        <v>8516</v>
      </c>
      <c r="F23" s="98">
        <v>57</v>
      </c>
      <c r="G23" s="99">
        <f t="shared" si="1"/>
        <v>149.40350877192984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0.25">
      <c r="A24" s="106">
        <f t="shared" si="0"/>
        <v>18</v>
      </c>
      <c r="B24" s="96" t="s">
        <v>451</v>
      </c>
      <c r="C24" s="96" t="s">
        <v>75</v>
      </c>
      <c r="D24" s="96"/>
      <c r="E24" s="97">
        <v>448</v>
      </c>
      <c r="F24" s="98">
        <v>3</v>
      </c>
      <c r="G24" s="99">
        <f t="shared" si="1"/>
        <v>149.33333333333334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0.25">
      <c r="A25" s="106">
        <f t="shared" si="0"/>
        <v>19</v>
      </c>
      <c r="B25" s="96" t="s">
        <v>238</v>
      </c>
      <c r="C25" s="96" t="s">
        <v>17</v>
      </c>
      <c r="D25" s="96"/>
      <c r="E25" s="97">
        <v>7893</v>
      </c>
      <c r="F25" s="98">
        <v>53</v>
      </c>
      <c r="G25" s="99">
        <f t="shared" si="1"/>
        <v>148.9245283018868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0.25">
      <c r="A26" s="101">
        <f t="shared" si="0"/>
        <v>20</v>
      </c>
      <c r="B26" s="102" t="s">
        <v>108</v>
      </c>
      <c r="C26" s="102" t="s">
        <v>57</v>
      </c>
      <c r="D26" s="102"/>
      <c r="E26" s="103">
        <v>1780</v>
      </c>
      <c r="F26" s="104">
        <v>12</v>
      </c>
      <c r="G26" s="105">
        <f t="shared" si="1"/>
        <v>148.33333333333334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0.25">
      <c r="A27" s="106">
        <f t="shared" si="0"/>
        <v>21</v>
      </c>
      <c r="B27" s="96" t="s">
        <v>237</v>
      </c>
      <c r="C27" s="96" t="s">
        <v>61</v>
      </c>
      <c r="D27" s="96"/>
      <c r="E27" s="97">
        <v>7689</v>
      </c>
      <c r="F27" s="98">
        <v>52</v>
      </c>
      <c r="G27" s="121">
        <f t="shared" si="1"/>
        <v>147.8653846153846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0.25">
      <c r="A28" s="106">
        <f t="shared" si="0"/>
        <v>22</v>
      </c>
      <c r="B28" s="96" t="s">
        <v>555</v>
      </c>
      <c r="C28" s="96" t="s">
        <v>126</v>
      </c>
      <c r="D28" s="96" t="s">
        <v>0</v>
      </c>
      <c r="E28" s="97">
        <v>443</v>
      </c>
      <c r="F28" s="98">
        <v>3</v>
      </c>
      <c r="G28" s="99">
        <f>E28/F28</f>
        <v>147.66666666666666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0.25">
      <c r="A29" s="106">
        <f t="shared" si="0"/>
        <v>23</v>
      </c>
      <c r="B29" s="96" t="s">
        <v>388</v>
      </c>
      <c r="C29" s="96" t="s">
        <v>17</v>
      </c>
      <c r="D29" s="96"/>
      <c r="E29" s="97">
        <v>2210</v>
      </c>
      <c r="F29" s="98">
        <v>15</v>
      </c>
      <c r="G29" s="99">
        <f t="shared" si="1"/>
        <v>147.33333333333334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0.25">
      <c r="A30" s="106">
        <f t="shared" si="0"/>
        <v>24</v>
      </c>
      <c r="B30" s="96" t="s">
        <v>240</v>
      </c>
      <c r="C30" s="96" t="s">
        <v>17</v>
      </c>
      <c r="D30" s="96"/>
      <c r="E30" s="97">
        <v>3961</v>
      </c>
      <c r="F30" s="98">
        <v>27</v>
      </c>
      <c r="G30" s="99">
        <f t="shared" si="1"/>
        <v>146.7037037037037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0.25">
      <c r="A31" s="106">
        <f t="shared" si="0"/>
        <v>25</v>
      </c>
      <c r="B31" s="96" t="s">
        <v>474</v>
      </c>
      <c r="C31" s="96" t="s">
        <v>105</v>
      </c>
      <c r="D31" s="96"/>
      <c r="E31" s="97">
        <v>875</v>
      </c>
      <c r="F31" s="98">
        <v>6</v>
      </c>
      <c r="G31" s="99">
        <f t="shared" si="1"/>
        <v>145.83333333333334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0.25">
      <c r="A32" s="106">
        <f t="shared" si="0"/>
        <v>26</v>
      </c>
      <c r="B32" s="96" t="s">
        <v>112</v>
      </c>
      <c r="C32" s="96" t="s">
        <v>53</v>
      </c>
      <c r="D32" s="96" t="s">
        <v>27</v>
      </c>
      <c r="E32" s="97">
        <v>6804</v>
      </c>
      <c r="F32" s="98">
        <v>47</v>
      </c>
      <c r="G32" s="99">
        <f t="shared" si="1"/>
        <v>144.7659574468085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0.25">
      <c r="A33" s="106">
        <f t="shared" si="0"/>
        <v>27</v>
      </c>
      <c r="B33" s="96" t="s">
        <v>473</v>
      </c>
      <c r="C33" s="96" t="s">
        <v>126</v>
      </c>
      <c r="D33" s="96"/>
      <c r="E33" s="97">
        <v>4766</v>
      </c>
      <c r="F33" s="98">
        <v>33</v>
      </c>
      <c r="G33" s="99">
        <f t="shared" si="1"/>
        <v>144.42424242424244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0.25">
      <c r="A34" s="106">
        <f t="shared" si="0"/>
        <v>28</v>
      </c>
      <c r="B34" s="96" t="s">
        <v>853</v>
      </c>
      <c r="C34" s="96" t="s">
        <v>61</v>
      </c>
      <c r="D34" s="96"/>
      <c r="E34" s="97">
        <v>432</v>
      </c>
      <c r="F34" s="98">
        <v>3</v>
      </c>
      <c r="G34" s="99">
        <f t="shared" si="1"/>
        <v>144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0.25">
      <c r="A35" s="106">
        <f t="shared" si="0"/>
        <v>29</v>
      </c>
      <c r="B35" s="96" t="s">
        <v>200</v>
      </c>
      <c r="C35" s="96" t="s">
        <v>126</v>
      </c>
      <c r="D35" s="96"/>
      <c r="E35" s="97">
        <v>7315</v>
      </c>
      <c r="F35" s="98">
        <v>51</v>
      </c>
      <c r="G35" s="99">
        <f t="shared" si="1"/>
        <v>143.4313725490196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0.25">
      <c r="A36" s="101">
        <f t="shared" si="0"/>
        <v>30</v>
      </c>
      <c r="B36" s="102" t="s">
        <v>273</v>
      </c>
      <c r="C36" s="102" t="s">
        <v>51</v>
      </c>
      <c r="D36" s="102"/>
      <c r="E36" s="103">
        <v>4709</v>
      </c>
      <c r="F36" s="104">
        <v>33</v>
      </c>
      <c r="G36" s="105">
        <f t="shared" si="1"/>
        <v>142.6969696969697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106">
        <f t="shared" si="0"/>
        <v>31</v>
      </c>
      <c r="B37" s="96" t="s">
        <v>245</v>
      </c>
      <c r="C37" s="96" t="s">
        <v>61</v>
      </c>
      <c r="D37" s="96"/>
      <c r="E37" s="97">
        <v>5707</v>
      </c>
      <c r="F37" s="98">
        <v>40</v>
      </c>
      <c r="G37" s="121">
        <f t="shared" si="1"/>
        <v>142.675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>
      <c r="A38" s="106">
        <f t="shared" si="0"/>
        <v>32</v>
      </c>
      <c r="B38" s="96" t="s">
        <v>113</v>
      </c>
      <c r="C38" s="96" t="s">
        <v>105</v>
      </c>
      <c r="D38" s="96"/>
      <c r="E38" s="97">
        <v>8122</v>
      </c>
      <c r="F38" s="98">
        <v>57</v>
      </c>
      <c r="G38" s="99">
        <f t="shared" si="1"/>
        <v>142.49122807017545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>
      <c r="A39" s="106">
        <f t="shared" si="0"/>
        <v>33</v>
      </c>
      <c r="B39" s="96" t="s">
        <v>524</v>
      </c>
      <c r="C39" s="96" t="s">
        <v>57</v>
      </c>
      <c r="D39" s="96" t="s">
        <v>0</v>
      </c>
      <c r="E39" s="97">
        <v>1696</v>
      </c>
      <c r="F39" s="98">
        <v>12</v>
      </c>
      <c r="G39" s="99">
        <f>E39/F39</f>
        <v>141.33333333333334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>
      <c r="A40" s="106">
        <f t="shared" si="0"/>
        <v>34</v>
      </c>
      <c r="B40" s="96" t="s">
        <v>244</v>
      </c>
      <c r="C40" s="96" t="s">
        <v>61</v>
      </c>
      <c r="D40" s="96"/>
      <c r="E40" s="97">
        <v>7167</v>
      </c>
      <c r="F40" s="98">
        <v>51</v>
      </c>
      <c r="G40" s="99">
        <f t="shared" si="1"/>
        <v>140.52941176470588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0.25">
      <c r="A41" s="106">
        <f t="shared" si="0"/>
        <v>35</v>
      </c>
      <c r="B41" s="96" t="s">
        <v>772</v>
      </c>
      <c r="C41" s="96" t="s">
        <v>51</v>
      </c>
      <c r="D41" s="96" t="s">
        <v>0</v>
      </c>
      <c r="E41" s="97">
        <v>419</v>
      </c>
      <c r="F41" s="98">
        <v>3</v>
      </c>
      <c r="G41" s="99">
        <f>E41/F41</f>
        <v>139.66666666666666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>
      <c r="A42" s="106">
        <f t="shared" si="0"/>
        <v>36</v>
      </c>
      <c r="B42" s="96" t="s">
        <v>267</v>
      </c>
      <c r="C42" s="96" t="s">
        <v>62</v>
      </c>
      <c r="D42" s="96"/>
      <c r="E42" s="97">
        <v>3770</v>
      </c>
      <c r="F42" s="98">
        <v>27</v>
      </c>
      <c r="G42" s="99">
        <f t="shared" si="1"/>
        <v>139.62962962962962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25">
      <c r="A43" s="106">
        <f t="shared" si="0"/>
        <v>37</v>
      </c>
      <c r="B43" s="96" t="s">
        <v>394</v>
      </c>
      <c r="C43" s="96" t="s">
        <v>57</v>
      </c>
      <c r="D43" s="115" t="s">
        <v>27</v>
      </c>
      <c r="E43" s="97">
        <v>4586</v>
      </c>
      <c r="F43" s="98">
        <v>33</v>
      </c>
      <c r="G43" s="99">
        <f t="shared" si="1"/>
        <v>138.96969696969697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25">
      <c r="A44" s="106">
        <f aca="true" t="shared" si="2" ref="A44:A51">A43+1</f>
        <v>38</v>
      </c>
      <c r="B44" s="96" t="s">
        <v>196</v>
      </c>
      <c r="C44" s="96" t="s">
        <v>51</v>
      </c>
      <c r="D44" s="96"/>
      <c r="E44" s="97">
        <v>3889</v>
      </c>
      <c r="F44" s="98">
        <v>28</v>
      </c>
      <c r="G44" s="99">
        <f>E44/F44</f>
        <v>138.89285714285714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0.25">
      <c r="A45" s="106">
        <f t="shared" si="2"/>
        <v>39</v>
      </c>
      <c r="B45" s="96" t="s">
        <v>276</v>
      </c>
      <c r="C45" s="96" t="s">
        <v>41</v>
      </c>
      <c r="D45" s="96"/>
      <c r="E45" s="97">
        <v>7057</v>
      </c>
      <c r="F45" s="98">
        <v>51</v>
      </c>
      <c r="G45" s="99">
        <f t="shared" si="1"/>
        <v>138.37254901960785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0.25">
      <c r="A46" s="101">
        <f t="shared" si="2"/>
        <v>40</v>
      </c>
      <c r="B46" s="102" t="s">
        <v>793</v>
      </c>
      <c r="C46" s="102" t="s">
        <v>60</v>
      </c>
      <c r="D46" s="102" t="s">
        <v>0</v>
      </c>
      <c r="E46" s="103">
        <v>413</v>
      </c>
      <c r="F46" s="104">
        <v>3</v>
      </c>
      <c r="G46" s="105">
        <f>E46/F46</f>
        <v>137.66666666666666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0.25">
      <c r="A47" s="106">
        <f t="shared" si="2"/>
        <v>41</v>
      </c>
      <c r="B47" s="96" t="s">
        <v>67</v>
      </c>
      <c r="C47" s="96" t="s">
        <v>41</v>
      </c>
      <c r="D47" s="96" t="s">
        <v>27</v>
      </c>
      <c r="E47" s="97">
        <v>6573</v>
      </c>
      <c r="F47" s="98">
        <v>48</v>
      </c>
      <c r="G47" s="121">
        <f t="shared" si="1"/>
        <v>136.9375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.25">
      <c r="A48" s="106">
        <f t="shared" si="2"/>
        <v>42</v>
      </c>
      <c r="B48" s="96" t="s">
        <v>535</v>
      </c>
      <c r="C48" s="96" t="s">
        <v>57</v>
      </c>
      <c r="D48" s="96" t="s">
        <v>0</v>
      </c>
      <c r="E48" s="97">
        <v>409</v>
      </c>
      <c r="F48" s="98">
        <v>3</v>
      </c>
      <c r="G48" s="99">
        <f>E48/F48</f>
        <v>136.33333333333334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>
      <c r="A49" s="106">
        <f t="shared" si="2"/>
        <v>43</v>
      </c>
      <c r="B49" s="96" t="s">
        <v>421</v>
      </c>
      <c r="C49" s="96" t="s">
        <v>75</v>
      </c>
      <c r="D49" s="96"/>
      <c r="E49" s="97">
        <v>2042</v>
      </c>
      <c r="F49" s="98">
        <v>15</v>
      </c>
      <c r="G49" s="99">
        <f t="shared" si="1"/>
        <v>136.13333333333333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>
      <c r="A50" s="106">
        <f t="shared" si="2"/>
        <v>44</v>
      </c>
      <c r="B50" s="96" t="s">
        <v>275</v>
      </c>
      <c r="C50" s="96" t="s">
        <v>41</v>
      </c>
      <c r="D50" s="96"/>
      <c r="E50" s="97">
        <v>5710</v>
      </c>
      <c r="F50" s="98">
        <v>42</v>
      </c>
      <c r="G50" s="99">
        <f t="shared" si="1"/>
        <v>135.95238095238096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>
      <c r="A51" s="106">
        <f t="shared" si="2"/>
        <v>45</v>
      </c>
      <c r="B51" s="96" t="s">
        <v>821</v>
      </c>
      <c r="C51" s="96" t="s">
        <v>53</v>
      </c>
      <c r="D51" s="115"/>
      <c r="E51" s="97">
        <v>813</v>
      </c>
      <c r="F51" s="98">
        <v>6</v>
      </c>
      <c r="G51" s="99">
        <f>E51/F51</f>
        <v>135.5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>
      <c r="A52" s="106">
        <f aca="true" t="shared" si="3" ref="A52:A57">A51+1</f>
        <v>46</v>
      </c>
      <c r="B52" s="96" t="s">
        <v>274</v>
      </c>
      <c r="C52" s="96" t="s">
        <v>105</v>
      </c>
      <c r="D52" s="96"/>
      <c r="E52" s="97">
        <v>1212</v>
      </c>
      <c r="F52" s="98">
        <v>9</v>
      </c>
      <c r="G52" s="99">
        <f t="shared" si="1"/>
        <v>134.66666666666666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25">
      <c r="A53" s="106">
        <f t="shared" si="3"/>
        <v>47</v>
      </c>
      <c r="B53" s="96" t="s">
        <v>386</v>
      </c>
      <c r="C53" s="96" t="s">
        <v>39</v>
      </c>
      <c r="D53" s="96"/>
      <c r="E53" s="97">
        <v>2818</v>
      </c>
      <c r="F53" s="98">
        <v>21</v>
      </c>
      <c r="G53" s="99">
        <f t="shared" si="1"/>
        <v>134.1904761904762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25">
      <c r="A54" s="106">
        <f t="shared" si="3"/>
        <v>48</v>
      </c>
      <c r="B54" s="96" t="s">
        <v>115</v>
      </c>
      <c r="C54" s="96" t="s">
        <v>60</v>
      </c>
      <c r="D54" s="96"/>
      <c r="E54" s="97">
        <v>8019</v>
      </c>
      <c r="F54" s="98">
        <v>60</v>
      </c>
      <c r="G54" s="99">
        <f t="shared" si="1"/>
        <v>133.65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25">
      <c r="A55" s="106">
        <f t="shared" si="3"/>
        <v>49</v>
      </c>
      <c r="B55" s="96" t="s">
        <v>269</v>
      </c>
      <c r="C55" s="96" t="s">
        <v>39</v>
      </c>
      <c r="D55" s="96"/>
      <c r="E55" s="97">
        <v>3199</v>
      </c>
      <c r="F55" s="98">
        <v>24</v>
      </c>
      <c r="G55" s="99">
        <f t="shared" si="1"/>
        <v>133.29166666666666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25">
      <c r="A56" s="101">
        <f t="shared" si="3"/>
        <v>50</v>
      </c>
      <c r="B56" s="102" t="s">
        <v>659</v>
      </c>
      <c r="C56" s="102" t="s">
        <v>51</v>
      </c>
      <c r="D56" s="102" t="s">
        <v>27</v>
      </c>
      <c r="E56" s="103">
        <v>1997</v>
      </c>
      <c r="F56" s="104">
        <v>15</v>
      </c>
      <c r="G56" s="105">
        <f>E56/F56</f>
        <v>133.13333333333333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25">
      <c r="A57" s="106">
        <f t="shared" si="3"/>
        <v>51</v>
      </c>
      <c r="B57" s="96" t="s">
        <v>199</v>
      </c>
      <c r="C57" s="96" t="s">
        <v>126</v>
      </c>
      <c r="D57" s="96"/>
      <c r="E57" s="97">
        <v>6776</v>
      </c>
      <c r="F57" s="98">
        <v>51</v>
      </c>
      <c r="G57" s="121">
        <f t="shared" si="1"/>
        <v>132.86274509803923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25">
      <c r="A58" s="106">
        <f aca="true" t="shared" si="4" ref="A58:A64">A57+1</f>
        <v>52</v>
      </c>
      <c r="B58" s="97" t="s">
        <v>477</v>
      </c>
      <c r="C58" s="97" t="s">
        <v>17</v>
      </c>
      <c r="D58" s="154"/>
      <c r="E58" s="97">
        <v>3982</v>
      </c>
      <c r="F58" s="98">
        <v>30</v>
      </c>
      <c r="G58" s="99">
        <f t="shared" si="1"/>
        <v>132.73333333333332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25">
      <c r="A59" s="106">
        <f t="shared" si="4"/>
        <v>53</v>
      </c>
      <c r="B59" s="96" t="s">
        <v>239</v>
      </c>
      <c r="C59" s="96" t="s">
        <v>17</v>
      </c>
      <c r="D59" s="96"/>
      <c r="E59" s="97">
        <v>1585</v>
      </c>
      <c r="F59" s="98">
        <v>12</v>
      </c>
      <c r="G59" s="99">
        <f t="shared" si="1"/>
        <v>132.08333333333334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>
      <c r="A60" s="106">
        <f t="shared" si="4"/>
        <v>54</v>
      </c>
      <c r="B60" s="96" t="s">
        <v>678</v>
      </c>
      <c r="C60" s="96" t="s">
        <v>53</v>
      </c>
      <c r="D60" s="96" t="s">
        <v>0</v>
      </c>
      <c r="E60" s="97">
        <v>264</v>
      </c>
      <c r="F60" s="98">
        <v>2</v>
      </c>
      <c r="G60" s="99">
        <f t="shared" si="1"/>
        <v>132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25">
      <c r="A61" s="106">
        <f t="shared" si="4"/>
        <v>55</v>
      </c>
      <c r="B61" s="96" t="s">
        <v>284</v>
      </c>
      <c r="C61" s="96" t="s">
        <v>17</v>
      </c>
      <c r="D61" s="96"/>
      <c r="E61" s="97">
        <v>2376</v>
      </c>
      <c r="F61" s="98">
        <v>18</v>
      </c>
      <c r="G61" s="99">
        <f t="shared" si="1"/>
        <v>132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25">
      <c r="A62" s="106">
        <f t="shared" si="4"/>
        <v>56</v>
      </c>
      <c r="B62" s="96" t="s">
        <v>475</v>
      </c>
      <c r="C62" s="96" t="s">
        <v>75</v>
      </c>
      <c r="D62" s="96"/>
      <c r="E62" s="97">
        <v>3946</v>
      </c>
      <c r="F62" s="98">
        <v>30</v>
      </c>
      <c r="G62" s="99">
        <f t="shared" si="1"/>
        <v>131.53333333333333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25">
      <c r="A63" s="106">
        <f t="shared" si="4"/>
        <v>57</v>
      </c>
      <c r="B63" s="96" t="s">
        <v>571</v>
      </c>
      <c r="C63" s="96" t="s">
        <v>62</v>
      </c>
      <c r="D63" s="96" t="s">
        <v>0</v>
      </c>
      <c r="E63" s="97">
        <v>262</v>
      </c>
      <c r="F63" s="98">
        <v>2</v>
      </c>
      <c r="G63" s="99">
        <f>E63/F63</f>
        <v>131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25">
      <c r="A64" s="106">
        <f t="shared" si="4"/>
        <v>58</v>
      </c>
      <c r="B64" s="96" t="s">
        <v>197</v>
      </c>
      <c r="C64" s="96" t="s">
        <v>51</v>
      </c>
      <c r="D64" s="96"/>
      <c r="E64" s="97">
        <v>1957</v>
      </c>
      <c r="F64" s="98">
        <v>15</v>
      </c>
      <c r="G64" s="99">
        <f t="shared" si="1"/>
        <v>130.46666666666667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25">
      <c r="A65" s="106">
        <f aca="true" t="shared" si="5" ref="A65:A73">A64+1</f>
        <v>59</v>
      </c>
      <c r="B65" s="96" t="s">
        <v>121</v>
      </c>
      <c r="C65" s="96" t="s">
        <v>60</v>
      </c>
      <c r="D65" s="96" t="s">
        <v>0</v>
      </c>
      <c r="E65" s="97">
        <v>3122</v>
      </c>
      <c r="F65" s="98">
        <v>24</v>
      </c>
      <c r="G65" s="99">
        <f t="shared" si="1"/>
        <v>130.08333333333334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25">
      <c r="A66" s="101">
        <f t="shared" si="5"/>
        <v>60</v>
      </c>
      <c r="B66" s="102" t="s">
        <v>68</v>
      </c>
      <c r="C66" s="102" t="s">
        <v>62</v>
      </c>
      <c r="D66" s="102" t="s">
        <v>0</v>
      </c>
      <c r="E66" s="103">
        <v>388</v>
      </c>
      <c r="F66" s="104">
        <v>3</v>
      </c>
      <c r="G66" s="105">
        <f t="shared" si="1"/>
        <v>129.33333333333334</v>
      </c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0.25">
      <c r="A67" s="106">
        <f t="shared" si="5"/>
        <v>61</v>
      </c>
      <c r="B67" s="96" t="s">
        <v>63</v>
      </c>
      <c r="C67" s="96" t="s">
        <v>62</v>
      </c>
      <c r="D67" s="96"/>
      <c r="E67" s="97">
        <v>8490</v>
      </c>
      <c r="F67" s="98">
        <v>66</v>
      </c>
      <c r="G67" s="99">
        <f t="shared" si="1"/>
        <v>128.63636363636363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0.25">
      <c r="A68" s="106">
        <f t="shared" si="5"/>
        <v>62</v>
      </c>
      <c r="B68" s="96" t="s">
        <v>73</v>
      </c>
      <c r="C68" s="96" t="s">
        <v>39</v>
      </c>
      <c r="D68" s="115" t="s">
        <v>27</v>
      </c>
      <c r="E68" s="97">
        <v>1540</v>
      </c>
      <c r="F68" s="98">
        <v>12</v>
      </c>
      <c r="G68" s="99">
        <f t="shared" si="1"/>
        <v>128.33333333333334</v>
      </c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>
      <c r="A69" s="106">
        <f t="shared" si="5"/>
        <v>63</v>
      </c>
      <c r="B69" s="96" t="s">
        <v>319</v>
      </c>
      <c r="C69" s="96" t="s">
        <v>53</v>
      </c>
      <c r="D69" s="96"/>
      <c r="E69" s="97">
        <v>1917</v>
      </c>
      <c r="F69" s="98">
        <v>15</v>
      </c>
      <c r="G69" s="99">
        <f t="shared" si="1"/>
        <v>127.8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>
      <c r="A70" s="106">
        <f t="shared" si="5"/>
        <v>64</v>
      </c>
      <c r="B70" s="96" t="s">
        <v>327</v>
      </c>
      <c r="C70" s="96" t="s">
        <v>17</v>
      </c>
      <c r="D70" s="96"/>
      <c r="E70" s="97">
        <v>1510</v>
      </c>
      <c r="F70" s="98">
        <v>12</v>
      </c>
      <c r="G70" s="99">
        <f t="shared" si="1"/>
        <v>125.83333333333333</v>
      </c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0.25">
      <c r="A71" s="106">
        <f t="shared" si="5"/>
        <v>65</v>
      </c>
      <c r="B71" s="96" t="s">
        <v>66</v>
      </c>
      <c r="C71" s="96" t="s">
        <v>41</v>
      </c>
      <c r="D71" s="96" t="s">
        <v>27</v>
      </c>
      <c r="E71" s="97">
        <v>5652</v>
      </c>
      <c r="F71" s="98">
        <v>45</v>
      </c>
      <c r="G71" s="99">
        <f t="shared" si="1"/>
        <v>125.6</v>
      </c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20.25">
      <c r="A72" s="106">
        <f t="shared" si="5"/>
        <v>66</v>
      </c>
      <c r="B72" s="96" t="s">
        <v>449</v>
      </c>
      <c r="C72" s="96" t="s">
        <v>60</v>
      </c>
      <c r="D72" s="96"/>
      <c r="E72" s="97">
        <v>752</v>
      </c>
      <c r="F72" s="98">
        <v>6</v>
      </c>
      <c r="G72" s="99">
        <f>E72/F72</f>
        <v>125.33333333333333</v>
      </c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20.25">
      <c r="A73" s="106">
        <f t="shared" si="5"/>
        <v>67</v>
      </c>
      <c r="B73" s="96" t="s">
        <v>270</v>
      </c>
      <c r="C73" s="96" t="s">
        <v>39</v>
      </c>
      <c r="D73" s="96"/>
      <c r="E73" s="97">
        <v>3382</v>
      </c>
      <c r="F73" s="98">
        <v>27</v>
      </c>
      <c r="G73" s="99">
        <f t="shared" si="1"/>
        <v>125.25925925925925</v>
      </c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0.25">
      <c r="A74" s="106">
        <f aca="true" t="shared" si="6" ref="A74:A86">A73+1</f>
        <v>68</v>
      </c>
      <c r="B74" s="96" t="s">
        <v>563</v>
      </c>
      <c r="C74" s="96" t="s">
        <v>39</v>
      </c>
      <c r="D74" s="96" t="s">
        <v>0</v>
      </c>
      <c r="E74" s="97">
        <v>501</v>
      </c>
      <c r="F74" s="98">
        <v>4</v>
      </c>
      <c r="G74" s="99">
        <f>E74/F74</f>
        <v>125.25</v>
      </c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5" ht="20.25">
      <c r="A75" s="106">
        <f t="shared" si="6"/>
        <v>69</v>
      </c>
      <c r="B75" s="96" t="s">
        <v>156</v>
      </c>
      <c r="C75" s="96" t="s">
        <v>75</v>
      </c>
      <c r="D75" s="96" t="s">
        <v>0</v>
      </c>
      <c r="E75" s="97">
        <v>374</v>
      </c>
      <c r="F75" s="98">
        <v>3</v>
      </c>
      <c r="G75" s="99">
        <f t="shared" si="1"/>
        <v>124.66666666666667</v>
      </c>
      <c r="H75" s="4"/>
      <c r="I75" s="4"/>
      <c r="J75" s="4"/>
      <c r="K75" s="4"/>
      <c r="L75" s="4"/>
      <c r="M75" s="4"/>
      <c r="N75" s="4"/>
      <c r="O75" s="4"/>
    </row>
    <row r="76" spans="1:15" ht="20.25">
      <c r="A76" s="101">
        <f t="shared" si="6"/>
        <v>70</v>
      </c>
      <c r="B76" s="102" t="s">
        <v>286</v>
      </c>
      <c r="C76" s="102" t="s">
        <v>51</v>
      </c>
      <c r="D76" s="102"/>
      <c r="E76" s="103">
        <v>1120</v>
      </c>
      <c r="F76" s="104">
        <v>9</v>
      </c>
      <c r="G76" s="105">
        <f t="shared" si="1"/>
        <v>124.44444444444444</v>
      </c>
      <c r="H76" s="4"/>
      <c r="I76" s="4"/>
      <c r="J76" s="4"/>
      <c r="K76" s="4"/>
      <c r="L76" s="4"/>
      <c r="M76" s="4"/>
      <c r="N76" s="4"/>
      <c r="O76" s="4"/>
    </row>
    <row r="77" spans="1:15" ht="20.25">
      <c r="A77" s="106">
        <f t="shared" si="6"/>
        <v>71</v>
      </c>
      <c r="B77" s="96" t="s">
        <v>155</v>
      </c>
      <c r="C77" s="96" t="s">
        <v>75</v>
      </c>
      <c r="D77" s="96"/>
      <c r="E77" s="97">
        <v>5579</v>
      </c>
      <c r="F77" s="98">
        <v>45</v>
      </c>
      <c r="G77" s="99">
        <f t="shared" si="1"/>
        <v>123.97777777777777</v>
      </c>
      <c r="H77" s="4"/>
      <c r="I77" s="4"/>
      <c r="J77" s="4"/>
      <c r="K77" s="4"/>
      <c r="L77" s="4"/>
      <c r="M77" s="4"/>
      <c r="N77" s="4"/>
      <c r="O77" s="4"/>
    </row>
    <row r="78" spans="1:15" ht="20.25">
      <c r="A78" s="106">
        <f t="shared" si="6"/>
        <v>72</v>
      </c>
      <c r="B78" s="96" t="s">
        <v>773</v>
      </c>
      <c r="C78" s="96" t="s">
        <v>75</v>
      </c>
      <c r="D78" s="96" t="s">
        <v>0</v>
      </c>
      <c r="E78" s="97">
        <v>371</v>
      </c>
      <c r="F78" s="98">
        <v>3</v>
      </c>
      <c r="G78" s="99">
        <f t="shared" si="1"/>
        <v>123.66666666666667</v>
      </c>
      <c r="H78" s="4"/>
      <c r="I78" s="4"/>
      <c r="J78" s="4"/>
      <c r="K78" s="4"/>
      <c r="L78" s="4"/>
      <c r="M78" s="4"/>
      <c r="N78" s="4"/>
      <c r="O78" s="4"/>
    </row>
    <row r="79" spans="1:15" ht="20.25">
      <c r="A79" s="106">
        <f t="shared" si="6"/>
        <v>73</v>
      </c>
      <c r="B79" s="96" t="s">
        <v>300</v>
      </c>
      <c r="C79" s="96" t="s">
        <v>57</v>
      </c>
      <c r="D79" s="96" t="s">
        <v>27</v>
      </c>
      <c r="E79" s="97">
        <v>1845</v>
      </c>
      <c r="F79" s="98">
        <v>15</v>
      </c>
      <c r="G79" s="99">
        <f t="shared" si="1"/>
        <v>123</v>
      </c>
      <c r="H79" s="4"/>
      <c r="I79" s="4"/>
      <c r="J79" s="4"/>
      <c r="K79" s="4"/>
      <c r="L79" s="4"/>
      <c r="M79" s="4"/>
      <c r="N79" s="4"/>
      <c r="O79" s="4"/>
    </row>
    <row r="80" spans="1:15" ht="20.25">
      <c r="A80" s="106">
        <f t="shared" si="6"/>
        <v>74</v>
      </c>
      <c r="B80" s="96" t="s">
        <v>820</v>
      </c>
      <c r="C80" s="96" t="s">
        <v>17</v>
      </c>
      <c r="D80" s="96"/>
      <c r="E80" s="97">
        <v>369</v>
      </c>
      <c r="F80" s="98">
        <v>3</v>
      </c>
      <c r="G80" s="99">
        <f>E80/F80</f>
        <v>123</v>
      </c>
      <c r="H80" s="4"/>
      <c r="I80" s="4"/>
      <c r="J80" s="4"/>
      <c r="K80" s="4"/>
      <c r="L80" s="4"/>
      <c r="M80" s="4"/>
      <c r="N80" s="4"/>
      <c r="O80" s="4"/>
    </row>
    <row r="81" spans="1:15" ht="20.25">
      <c r="A81" s="106">
        <f t="shared" si="6"/>
        <v>75</v>
      </c>
      <c r="B81" s="96" t="s">
        <v>77</v>
      </c>
      <c r="C81" s="96" t="s">
        <v>57</v>
      </c>
      <c r="D81" s="96" t="s">
        <v>27</v>
      </c>
      <c r="E81" s="97">
        <v>5897</v>
      </c>
      <c r="F81" s="98">
        <v>48</v>
      </c>
      <c r="G81" s="99">
        <f t="shared" si="1"/>
        <v>122.85416666666667</v>
      </c>
      <c r="H81" s="4"/>
      <c r="I81" s="4"/>
      <c r="J81" s="4"/>
      <c r="K81" s="4"/>
      <c r="L81" s="4"/>
      <c r="M81" s="4"/>
      <c r="N81" s="4"/>
      <c r="O81" s="4"/>
    </row>
    <row r="82" spans="1:15" ht="20.25">
      <c r="A82" s="106">
        <f t="shared" si="6"/>
        <v>76</v>
      </c>
      <c r="B82" s="96" t="s">
        <v>478</v>
      </c>
      <c r="C82" s="96" t="s">
        <v>51</v>
      </c>
      <c r="D82" s="96"/>
      <c r="E82" s="97">
        <v>1348</v>
      </c>
      <c r="F82" s="98">
        <v>11</v>
      </c>
      <c r="G82" s="99">
        <f t="shared" si="1"/>
        <v>122.54545454545455</v>
      </c>
      <c r="H82" s="4"/>
      <c r="I82" s="4"/>
      <c r="J82" s="4"/>
      <c r="K82" s="4"/>
      <c r="L82" s="4"/>
      <c r="M82" s="4"/>
      <c r="N82" s="4"/>
      <c r="O82" s="4"/>
    </row>
    <row r="83" spans="1:15" ht="20.25">
      <c r="A83" s="106">
        <f t="shared" si="6"/>
        <v>77</v>
      </c>
      <c r="B83" s="96" t="s">
        <v>504</v>
      </c>
      <c r="C83" s="96" t="s">
        <v>17</v>
      </c>
      <c r="D83" s="96"/>
      <c r="E83" s="97">
        <v>122</v>
      </c>
      <c r="F83" s="98">
        <v>1</v>
      </c>
      <c r="G83" s="99">
        <f>E83/F83</f>
        <v>122</v>
      </c>
      <c r="H83" s="4"/>
      <c r="I83" s="4"/>
      <c r="J83" s="4"/>
      <c r="K83" s="4"/>
      <c r="L83" s="4"/>
      <c r="M83" s="4"/>
      <c r="N83" s="4"/>
      <c r="O83" s="4"/>
    </row>
    <row r="84" spans="1:15" ht="20.25">
      <c r="A84" s="106">
        <f t="shared" si="6"/>
        <v>78</v>
      </c>
      <c r="B84" s="96" t="s">
        <v>150</v>
      </c>
      <c r="C84" s="96" t="s">
        <v>41</v>
      </c>
      <c r="D84" s="96" t="s">
        <v>27</v>
      </c>
      <c r="E84" s="97">
        <v>1087</v>
      </c>
      <c r="F84" s="98">
        <v>9</v>
      </c>
      <c r="G84" s="99">
        <f t="shared" si="1"/>
        <v>120.77777777777777</v>
      </c>
      <c r="H84" s="4"/>
      <c r="I84" s="4"/>
      <c r="J84" s="4"/>
      <c r="K84" s="4"/>
      <c r="L84" s="4"/>
      <c r="M84" s="4"/>
      <c r="N84" s="4"/>
      <c r="O84" s="4"/>
    </row>
    <row r="85" spans="1:15" ht="20.25">
      <c r="A85" s="106">
        <f t="shared" si="6"/>
        <v>79</v>
      </c>
      <c r="B85" s="96" t="s">
        <v>221</v>
      </c>
      <c r="C85" s="96" t="s">
        <v>62</v>
      </c>
      <c r="D85" s="96"/>
      <c r="E85" s="97">
        <v>361</v>
      </c>
      <c r="F85" s="98">
        <v>3</v>
      </c>
      <c r="G85" s="99">
        <f>E85/F85</f>
        <v>120.33333333333333</v>
      </c>
      <c r="H85" s="4"/>
      <c r="I85" s="4"/>
      <c r="J85" s="4"/>
      <c r="K85" s="4"/>
      <c r="L85" s="4"/>
      <c r="M85" s="4"/>
      <c r="N85" s="4"/>
      <c r="O85" s="4"/>
    </row>
    <row r="86" spans="1:15" ht="20.25">
      <c r="A86" s="101">
        <f t="shared" si="6"/>
        <v>80</v>
      </c>
      <c r="B86" s="102" t="s">
        <v>301</v>
      </c>
      <c r="C86" s="102" t="s">
        <v>75</v>
      </c>
      <c r="D86" s="102" t="s">
        <v>27</v>
      </c>
      <c r="E86" s="103">
        <v>2887</v>
      </c>
      <c r="F86" s="104">
        <v>24</v>
      </c>
      <c r="G86" s="105">
        <f>E86/F86</f>
        <v>120.29166666666667</v>
      </c>
      <c r="H86" s="4"/>
      <c r="I86" s="4"/>
      <c r="J86" s="4"/>
      <c r="K86" s="4"/>
      <c r="L86" s="4"/>
      <c r="M86" s="4"/>
      <c r="N86" s="4"/>
      <c r="O86" s="4"/>
    </row>
    <row r="87" spans="1:15" ht="20.25">
      <c r="A87" s="106">
        <f aca="true" t="shared" si="7" ref="A87:A92">A86+1</f>
        <v>81</v>
      </c>
      <c r="B87" s="96" t="s">
        <v>302</v>
      </c>
      <c r="C87" s="96" t="s">
        <v>75</v>
      </c>
      <c r="D87" s="115"/>
      <c r="E87" s="97">
        <v>2519</v>
      </c>
      <c r="F87" s="98">
        <v>21</v>
      </c>
      <c r="G87" s="99">
        <f t="shared" si="1"/>
        <v>119.95238095238095</v>
      </c>
      <c r="H87" s="4"/>
      <c r="I87" s="4"/>
      <c r="J87" s="4"/>
      <c r="K87" s="4"/>
      <c r="L87" s="4"/>
      <c r="M87" s="4"/>
      <c r="N87" s="4"/>
      <c r="O87" s="4"/>
    </row>
    <row r="88" spans="1:15" ht="20.25">
      <c r="A88" s="106">
        <f t="shared" si="7"/>
        <v>82</v>
      </c>
      <c r="B88" s="96" t="s">
        <v>243</v>
      </c>
      <c r="C88" s="96" t="s">
        <v>53</v>
      </c>
      <c r="D88" s="96" t="s">
        <v>27</v>
      </c>
      <c r="E88" s="97">
        <v>717</v>
      </c>
      <c r="F88" s="98">
        <v>6</v>
      </c>
      <c r="G88" s="99">
        <f t="shared" si="1"/>
        <v>119.5</v>
      </c>
      <c r="H88" s="4"/>
      <c r="I88" s="4"/>
      <c r="J88" s="4"/>
      <c r="K88" s="4"/>
      <c r="L88" s="4"/>
      <c r="M88" s="4"/>
      <c r="N88" s="4"/>
      <c r="O88" s="4"/>
    </row>
    <row r="89" spans="1:15" ht="20.25">
      <c r="A89" s="106">
        <f t="shared" si="7"/>
        <v>83</v>
      </c>
      <c r="B89" s="96" t="s">
        <v>326</v>
      </c>
      <c r="C89" s="96" t="s">
        <v>39</v>
      </c>
      <c r="D89" s="96"/>
      <c r="E89" s="97">
        <v>1757</v>
      </c>
      <c r="F89" s="98">
        <v>15</v>
      </c>
      <c r="G89" s="99">
        <f t="shared" si="1"/>
        <v>117.13333333333334</v>
      </c>
      <c r="H89" s="4"/>
      <c r="I89" s="4"/>
      <c r="J89" s="4"/>
      <c r="K89" s="4"/>
      <c r="L89" s="4"/>
      <c r="M89" s="4"/>
      <c r="N89" s="4"/>
      <c r="O89" s="4"/>
    </row>
    <row r="90" spans="1:15" ht="20.25">
      <c r="A90" s="106">
        <f t="shared" si="7"/>
        <v>84</v>
      </c>
      <c r="B90" s="96" t="s">
        <v>432</v>
      </c>
      <c r="C90" s="96" t="s">
        <v>17</v>
      </c>
      <c r="D90" s="96" t="s">
        <v>27</v>
      </c>
      <c r="E90" s="97">
        <v>2451</v>
      </c>
      <c r="F90" s="98">
        <v>21</v>
      </c>
      <c r="G90" s="99">
        <f t="shared" si="1"/>
        <v>116.71428571428571</v>
      </c>
      <c r="H90" s="4"/>
      <c r="I90" s="4"/>
      <c r="J90" s="4"/>
      <c r="K90" s="4"/>
      <c r="L90" s="4"/>
      <c r="M90" s="4"/>
      <c r="N90" s="4"/>
      <c r="O90" s="4"/>
    </row>
    <row r="91" spans="1:15" ht="20.25">
      <c r="A91" s="106">
        <f t="shared" si="7"/>
        <v>85</v>
      </c>
      <c r="B91" s="97" t="s">
        <v>479</v>
      </c>
      <c r="C91" s="97" t="s">
        <v>51</v>
      </c>
      <c r="D91" s="97"/>
      <c r="E91" s="97">
        <v>700</v>
      </c>
      <c r="F91" s="98">
        <v>6</v>
      </c>
      <c r="G91" s="99">
        <f t="shared" si="1"/>
        <v>116.66666666666667</v>
      </c>
      <c r="H91" s="4"/>
      <c r="I91" s="4"/>
      <c r="J91" s="4"/>
      <c r="K91" s="4"/>
      <c r="L91" s="4"/>
      <c r="M91" s="4"/>
      <c r="N91" s="4"/>
      <c r="O91" s="4"/>
    </row>
    <row r="92" spans="1:15" ht="20.25">
      <c r="A92" s="106">
        <f t="shared" si="7"/>
        <v>86</v>
      </c>
      <c r="B92" s="96" t="s">
        <v>152</v>
      </c>
      <c r="C92" s="96" t="s">
        <v>53</v>
      </c>
      <c r="D92" s="96" t="s">
        <v>27</v>
      </c>
      <c r="E92" s="97">
        <v>1393</v>
      </c>
      <c r="F92" s="98">
        <v>12</v>
      </c>
      <c r="G92" s="99">
        <f t="shared" si="1"/>
        <v>116.08333333333333</v>
      </c>
      <c r="H92" s="4"/>
      <c r="I92" s="4"/>
      <c r="J92" s="4"/>
      <c r="K92" s="4"/>
      <c r="L92" s="4"/>
      <c r="M92" s="4"/>
      <c r="N92" s="4"/>
      <c r="O92" s="4"/>
    </row>
    <row r="93" spans="1:15" ht="20.25">
      <c r="A93" s="106">
        <f aca="true" t="shared" si="8" ref="A93:A99">A92+1</f>
        <v>87</v>
      </c>
      <c r="B93" s="96" t="s">
        <v>76</v>
      </c>
      <c r="C93" s="96" t="s">
        <v>57</v>
      </c>
      <c r="D93" s="96" t="s">
        <v>27</v>
      </c>
      <c r="E93" s="97">
        <v>6581</v>
      </c>
      <c r="F93" s="98">
        <v>57</v>
      </c>
      <c r="G93" s="99">
        <f t="shared" si="1"/>
        <v>115.45614035087719</v>
      </c>
      <c r="H93" s="4"/>
      <c r="I93" s="4"/>
      <c r="J93" s="4"/>
      <c r="K93" s="4"/>
      <c r="L93" s="4"/>
      <c r="M93" s="4"/>
      <c r="N93" s="4"/>
      <c r="O93" s="4"/>
    </row>
    <row r="94" spans="1:15" ht="20.25">
      <c r="A94" s="106">
        <f t="shared" si="8"/>
        <v>88</v>
      </c>
      <c r="B94" s="96" t="s">
        <v>320</v>
      </c>
      <c r="C94" s="96" t="s">
        <v>53</v>
      </c>
      <c r="D94" s="96"/>
      <c r="E94" s="97">
        <v>336</v>
      </c>
      <c r="F94" s="98">
        <v>3</v>
      </c>
      <c r="G94" s="99">
        <f t="shared" si="1"/>
        <v>112</v>
      </c>
      <c r="H94" s="4"/>
      <c r="I94" s="4"/>
      <c r="J94" s="4"/>
      <c r="K94" s="4"/>
      <c r="L94" s="4"/>
      <c r="M94" s="4"/>
      <c r="N94" s="4"/>
      <c r="O94" s="4"/>
    </row>
    <row r="95" spans="1:15" ht="20.25">
      <c r="A95" s="106">
        <f t="shared" si="8"/>
        <v>89</v>
      </c>
      <c r="B95" s="96" t="s">
        <v>420</v>
      </c>
      <c r="C95" s="96" t="s">
        <v>39</v>
      </c>
      <c r="D95" s="96"/>
      <c r="E95" s="97">
        <v>1447</v>
      </c>
      <c r="F95" s="98">
        <v>13</v>
      </c>
      <c r="G95" s="99">
        <f t="shared" si="1"/>
        <v>111.3076923076923</v>
      </c>
      <c r="H95" s="4"/>
      <c r="I95" s="4"/>
      <c r="J95" s="4"/>
      <c r="K95" s="4"/>
      <c r="L95" s="4"/>
      <c r="M95" s="4"/>
      <c r="N95" s="4"/>
      <c r="O95" s="4"/>
    </row>
    <row r="96" spans="1:15" ht="20.25">
      <c r="A96" s="101">
        <f t="shared" si="8"/>
        <v>90</v>
      </c>
      <c r="B96" s="102" t="s">
        <v>79</v>
      </c>
      <c r="C96" s="102" t="s">
        <v>39</v>
      </c>
      <c r="D96" s="102"/>
      <c r="E96" s="103">
        <v>2003</v>
      </c>
      <c r="F96" s="104">
        <v>18</v>
      </c>
      <c r="G96" s="105">
        <f t="shared" si="1"/>
        <v>111.27777777777777</v>
      </c>
      <c r="H96" s="4"/>
      <c r="I96" s="4"/>
      <c r="J96" s="4"/>
      <c r="K96" s="4"/>
      <c r="L96" s="4"/>
      <c r="M96" s="4"/>
      <c r="N96" s="4"/>
      <c r="O96" s="4"/>
    </row>
    <row r="97" spans="1:15" ht="20.25">
      <c r="A97" s="106">
        <f t="shared" si="8"/>
        <v>91</v>
      </c>
      <c r="B97" s="96" t="s">
        <v>198</v>
      </c>
      <c r="C97" s="96" t="s">
        <v>51</v>
      </c>
      <c r="D97" s="96"/>
      <c r="E97" s="97">
        <v>1000</v>
      </c>
      <c r="F97" s="98">
        <v>9</v>
      </c>
      <c r="G97" s="99">
        <f t="shared" si="1"/>
        <v>111.11111111111111</v>
      </c>
      <c r="H97" s="4"/>
      <c r="I97" s="4"/>
      <c r="J97" s="4"/>
      <c r="K97" s="4"/>
      <c r="L97" s="4"/>
      <c r="M97" s="4"/>
      <c r="N97" s="4"/>
      <c r="O97" s="4"/>
    </row>
    <row r="98" spans="1:15" ht="20.25">
      <c r="A98" s="106">
        <f t="shared" si="8"/>
        <v>92</v>
      </c>
      <c r="B98" s="96" t="s">
        <v>855</v>
      </c>
      <c r="C98" s="96" t="s">
        <v>53</v>
      </c>
      <c r="D98" s="96" t="s">
        <v>27</v>
      </c>
      <c r="E98" s="97">
        <v>664</v>
      </c>
      <c r="F98" s="98">
        <v>6</v>
      </c>
      <c r="G98" s="99">
        <f>E98/F98</f>
        <v>110.66666666666667</v>
      </c>
      <c r="H98" s="4"/>
      <c r="I98" s="4"/>
      <c r="J98" s="4"/>
      <c r="K98" s="4"/>
      <c r="L98" s="4"/>
      <c r="M98" s="4"/>
      <c r="N98" s="4"/>
      <c r="O98" s="4"/>
    </row>
    <row r="99" spans="1:15" ht="20.25">
      <c r="A99" s="106">
        <f t="shared" si="8"/>
        <v>93</v>
      </c>
      <c r="B99" s="96" t="s">
        <v>242</v>
      </c>
      <c r="C99" s="96" t="s">
        <v>53</v>
      </c>
      <c r="D99" s="96" t="s">
        <v>27</v>
      </c>
      <c r="E99" s="97">
        <v>3271</v>
      </c>
      <c r="F99" s="98">
        <v>30</v>
      </c>
      <c r="G99" s="99">
        <f t="shared" si="1"/>
        <v>109.03333333333333</v>
      </c>
      <c r="H99" s="4"/>
      <c r="I99" s="4"/>
      <c r="J99" s="4"/>
      <c r="K99" s="4"/>
      <c r="L99" s="4"/>
      <c r="M99" s="4"/>
      <c r="N99" s="4"/>
      <c r="O99" s="4"/>
    </row>
    <row r="100" spans="1:15" ht="20.25">
      <c r="A100" s="106">
        <f aca="true" t="shared" si="9" ref="A100:A107">A99+1</f>
        <v>94</v>
      </c>
      <c r="B100" s="96" t="s">
        <v>118</v>
      </c>
      <c r="C100" s="96" t="s">
        <v>62</v>
      </c>
      <c r="D100" s="96" t="s">
        <v>27</v>
      </c>
      <c r="E100" s="97">
        <v>4232</v>
      </c>
      <c r="F100" s="98">
        <v>39</v>
      </c>
      <c r="G100" s="99">
        <f t="shared" si="1"/>
        <v>108.51282051282051</v>
      </c>
      <c r="H100" s="4"/>
      <c r="I100" s="4"/>
      <c r="J100" s="4"/>
      <c r="K100" s="4"/>
      <c r="L100" s="4"/>
      <c r="M100" s="4"/>
      <c r="N100" s="4"/>
      <c r="O100" s="4"/>
    </row>
    <row r="101" spans="1:15" ht="20.25">
      <c r="A101" s="106">
        <f t="shared" si="9"/>
        <v>95</v>
      </c>
      <c r="B101" s="96" t="s">
        <v>271</v>
      </c>
      <c r="C101" s="96" t="s">
        <v>39</v>
      </c>
      <c r="D101" s="96"/>
      <c r="E101" s="97">
        <v>2470</v>
      </c>
      <c r="F101" s="98">
        <v>23</v>
      </c>
      <c r="G101" s="99">
        <f t="shared" si="1"/>
        <v>107.3913043478261</v>
      </c>
      <c r="H101" s="4"/>
      <c r="I101" s="4"/>
      <c r="J101" s="4"/>
      <c r="K101" s="4"/>
      <c r="L101" s="4"/>
      <c r="M101" s="4"/>
      <c r="N101" s="4"/>
      <c r="O101" s="4"/>
    </row>
    <row r="102" spans="1:15" ht="20.25">
      <c r="A102" s="106">
        <f t="shared" si="9"/>
        <v>96</v>
      </c>
      <c r="B102" s="96" t="s">
        <v>556</v>
      </c>
      <c r="C102" s="96" t="s">
        <v>51</v>
      </c>
      <c r="D102" s="115" t="s">
        <v>0</v>
      </c>
      <c r="E102" s="97">
        <v>639</v>
      </c>
      <c r="F102" s="98">
        <v>6</v>
      </c>
      <c r="G102" s="99">
        <f>E102/F102</f>
        <v>106.5</v>
      </c>
      <c r="H102" s="4"/>
      <c r="I102" s="4"/>
      <c r="J102" s="4"/>
      <c r="K102" s="4"/>
      <c r="L102" s="4"/>
      <c r="M102" s="4"/>
      <c r="N102" s="4"/>
      <c r="O102" s="4"/>
    </row>
    <row r="103" spans="1:15" ht="20.25">
      <c r="A103" s="106">
        <f t="shared" si="9"/>
        <v>97</v>
      </c>
      <c r="B103" s="96" t="s">
        <v>434</v>
      </c>
      <c r="C103" s="96" t="s">
        <v>51</v>
      </c>
      <c r="D103" s="96"/>
      <c r="E103" s="97">
        <v>2227</v>
      </c>
      <c r="F103" s="98">
        <v>21</v>
      </c>
      <c r="G103" s="99">
        <f>E103/F103</f>
        <v>106.04761904761905</v>
      </c>
      <c r="H103" s="4"/>
      <c r="I103" s="4"/>
      <c r="J103" s="4"/>
      <c r="K103" s="4"/>
      <c r="L103" s="4"/>
      <c r="M103" s="4"/>
      <c r="N103" s="4"/>
      <c r="O103" s="4"/>
    </row>
    <row r="104" spans="1:15" ht="20.25">
      <c r="A104" s="106">
        <f t="shared" si="9"/>
        <v>98</v>
      </c>
      <c r="B104" s="96" t="s">
        <v>698</v>
      </c>
      <c r="C104" s="96" t="s">
        <v>75</v>
      </c>
      <c r="D104" s="96" t="s">
        <v>0</v>
      </c>
      <c r="E104" s="97">
        <v>317</v>
      </c>
      <c r="F104" s="98">
        <v>3</v>
      </c>
      <c r="G104" s="99">
        <f>E104/F104</f>
        <v>105.66666666666667</v>
      </c>
      <c r="H104" s="4"/>
      <c r="I104" s="4"/>
      <c r="J104" s="4"/>
      <c r="K104" s="4"/>
      <c r="L104" s="4"/>
      <c r="M104" s="4"/>
      <c r="N104" s="4"/>
      <c r="O104" s="4"/>
    </row>
    <row r="105" spans="1:15" ht="20.25">
      <c r="A105" s="106">
        <f t="shared" si="9"/>
        <v>99</v>
      </c>
      <c r="B105" s="96" t="s">
        <v>774</v>
      </c>
      <c r="C105" s="96" t="s">
        <v>75</v>
      </c>
      <c r="D105" s="96" t="s">
        <v>0</v>
      </c>
      <c r="E105" s="97">
        <v>313</v>
      </c>
      <c r="F105" s="98">
        <v>3</v>
      </c>
      <c r="G105" s="99">
        <f t="shared" si="1"/>
        <v>104.33333333333333</v>
      </c>
      <c r="H105" s="4"/>
      <c r="I105" s="4"/>
      <c r="J105" s="4"/>
      <c r="K105" s="4"/>
      <c r="L105" s="4"/>
      <c r="M105" s="4"/>
      <c r="N105" s="4"/>
      <c r="O105" s="4"/>
    </row>
    <row r="106" spans="1:15" ht="20.25">
      <c r="A106" s="101">
        <f t="shared" si="9"/>
        <v>100</v>
      </c>
      <c r="B106" s="102" t="s">
        <v>285</v>
      </c>
      <c r="C106" s="102" t="s">
        <v>51</v>
      </c>
      <c r="D106" s="102"/>
      <c r="E106" s="103">
        <v>311</v>
      </c>
      <c r="F106" s="104">
        <v>3</v>
      </c>
      <c r="G106" s="105">
        <f t="shared" si="1"/>
        <v>103.66666666666667</v>
      </c>
      <c r="H106" s="4"/>
      <c r="I106" s="4"/>
      <c r="J106" s="4"/>
      <c r="K106" s="4"/>
      <c r="L106" s="4"/>
      <c r="M106" s="4"/>
      <c r="N106" s="4"/>
      <c r="O106" s="4"/>
    </row>
    <row r="107" spans="1:15" ht="20.25">
      <c r="A107" s="106">
        <f t="shared" si="9"/>
        <v>101</v>
      </c>
      <c r="B107" s="96" t="s">
        <v>584</v>
      </c>
      <c r="C107" s="96" t="s">
        <v>126</v>
      </c>
      <c r="D107" s="96"/>
      <c r="E107" s="97">
        <v>309</v>
      </c>
      <c r="F107" s="98">
        <v>3</v>
      </c>
      <c r="G107" s="99">
        <f t="shared" si="1"/>
        <v>103</v>
      </c>
      <c r="H107" s="4"/>
      <c r="I107" s="4"/>
      <c r="J107" s="4"/>
      <c r="K107" s="4"/>
      <c r="L107" s="4"/>
      <c r="M107" s="4"/>
      <c r="N107" s="4"/>
      <c r="O107" s="4"/>
    </row>
    <row r="108" spans="1:15" ht="20.25">
      <c r="A108" s="106">
        <f aca="true" t="shared" si="10" ref="A108:A114">A107+1</f>
        <v>102</v>
      </c>
      <c r="B108" s="96" t="s">
        <v>599</v>
      </c>
      <c r="C108" s="96" t="s">
        <v>75</v>
      </c>
      <c r="D108" s="96"/>
      <c r="E108" s="97">
        <v>307</v>
      </c>
      <c r="F108" s="98">
        <v>3</v>
      </c>
      <c r="G108" s="99">
        <f>E108/F108</f>
        <v>102.33333333333333</v>
      </c>
      <c r="H108" s="4"/>
      <c r="I108" s="4"/>
      <c r="J108" s="4"/>
      <c r="K108" s="4"/>
      <c r="L108" s="4"/>
      <c r="M108" s="4"/>
      <c r="N108" s="4"/>
      <c r="O108" s="4"/>
    </row>
    <row r="109" spans="1:15" ht="20.25">
      <c r="A109" s="106">
        <f t="shared" si="10"/>
        <v>103</v>
      </c>
      <c r="B109" s="96" t="s">
        <v>476</v>
      </c>
      <c r="C109" s="96" t="s">
        <v>75</v>
      </c>
      <c r="D109" s="96"/>
      <c r="E109" s="97">
        <v>594</v>
      </c>
      <c r="F109" s="98">
        <v>6</v>
      </c>
      <c r="G109" s="99">
        <f t="shared" si="1"/>
        <v>99</v>
      </c>
      <c r="H109" s="4"/>
      <c r="I109" s="4"/>
      <c r="J109" s="4"/>
      <c r="K109" s="4"/>
      <c r="L109" s="4"/>
      <c r="M109" s="4"/>
      <c r="N109" s="4"/>
      <c r="O109" s="4"/>
    </row>
    <row r="110" spans="1:15" ht="20.25">
      <c r="A110" s="106">
        <f t="shared" si="10"/>
        <v>104</v>
      </c>
      <c r="B110" s="96" t="s">
        <v>339</v>
      </c>
      <c r="C110" s="96" t="s">
        <v>51</v>
      </c>
      <c r="D110" s="96"/>
      <c r="E110" s="97">
        <v>578</v>
      </c>
      <c r="F110" s="98">
        <v>6</v>
      </c>
      <c r="G110" s="99">
        <f>E110/F110</f>
        <v>96.33333333333333</v>
      </c>
      <c r="H110" s="4"/>
      <c r="I110" s="4"/>
      <c r="J110" s="4"/>
      <c r="K110" s="4"/>
      <c r="L110" s="4"/>
      <c r="M110" s="4"/>
      <c r="N110" s="4"/>
      <c r="O110" s="4"/>
    </row>
    <row r="111" spans="1:15" ht="20.25">
      <c r="A111" s="106">
        <f t="shared" si="10"/>
        <v>105</v>
      </c>
      <c r="B111" s="96" t="s">
        <v>502</v>
      </c>
      <c r="C111" s="96" t="s">
        <v>60</v>
      </c>
      <c r="D111" s="96" t="s">
        <v>0</v>
      </c>
      <c r="E111" s="97">
        <v>285</v>
      </c>
      <c r="F111" s="98">
        <v>3</v>
      </c>
      <c r="G111" s="99">
        <f t="shared" si="1"/>
        <v>95</v>
      </c>
      <c r="H111" s="4"/>
      <c r="I111" s="4"/>
      <c r="J111" s="4"/>
      <c r="K111" s="4"/>
      <c r="L111" s="4"/>
      <c r="M111" s="4"/>
      <c r="N111" s="4"/>
      <c r="O111" s="4"/>
    </row>
    <row r="112" spans="1:15" ht="20.25">
      <c r="A112" s="106">
        <f t="shared" si="10"/>
        <v>106</v>
      </c>
      <c r="B112" s="96" t="s">
        <v>272</v>
      </c>
      <c r="C112" s="96" t="s">
        <v>51</v>
      </c>
      <c r="D112" s="96"/>
      <c r="E112" s="97">
        <v>802</v>
      </c>
      <c r="F112" s="98">
        <v>9</v>
      </c>
      <c r="G112" s="99">
        <f t="shared" si="1"/>
        <v>89.11111111111111</v>
      </c>
      <c r="H112" s="4"/>
      <c r="I112" s="4"/>
      <c r="J112" s="4"/>
      <c r="K112" s="4"/>
      <c r="L112" s="4"/>
      <c r="M112" s="4"/>
      <c r="N112" s="4"/>
      <c r="O112" s="4"/>
    </row>
    <row r="113" spans="1:15" ht="20.25">
      <c r="A113" s="106">
        <f t="shared" si="10"/>
        <v>107</v>
      </c>
      <c r="B113" s="96" t="s">
        <v>657</v>
      </c>
      <c r="C113" s="96" t="s">
        <v>39</v>
      </c>
      <c r="D113" s="96"/>
      <c r="E113" s="97">
        <v>354</v>
      </c>
      <c r="F113" s="98">
        <v>4</v>
      </c>
      <c r="G113" s="99">
        <f t="shared" si="1"/>
        <v>88.5</v>
      </c>
      <c r="H113" s="4"/>
      <c r="I113" s="4"/>
      <c r="J113" s="4"/>
      <c r="K113" s="4"/>
      <c r="L113" s="4"/>
      <c r="M113" s="4"/>
      <c r="N113" s="4"/>
      <c r="O113" s="4"/>
    </row>
    <row r="114" spans="1:15" ht="20.25">
      <c r="A114" s="106">
        <f t="shared" si="10"/>
        <v>108</v>
      </c>
      <c r="B114" s="96" t="s">
        <v>151</v>
      </c>
      <c r="C114" s="96" t="s">
        <v>53</v>
      </c>
      <c r="D114" s="96" t="s">
        <v>27</v>
      </c>
      <c r="E114" s="97">
        <v>259</v>
      </c>
      <c r="F114" s="98">
        <v>3</v>
      </c>
      <c r="G114" s="99">
        <f>E114/F114</f>
        <v>86.33333333333333</v>
      </c>
      <c r="H114" s="4"/>
      <c r="I114" s="4"/>
      <c r="J114" s="4"/>
      <c r="K114" s="4"/>
      <c r="L114" s="4"/>
      <c r="M114" s="4"/>
      <c r="N114" s="4"/>
      <c r="O114" s="4"/>
    </row>
    <row r="115" spans="1:15" ht="20.25">
      <c r="A115" s="106">
        <f>A114+1</f>
        <v>109</v>
      </c>
      <c r="B115" s="96" t="s">
        <v>658</v>
      </c>
      <c r="C115" s="96" t="s">
        <v>61</v>
      </c>
      <c r="D115" s="96" t="s">
        <v>0</v>
      </c>
      <c r="E115" s="97">
        <v>171</v>
      </c>
      <c r="F115" s="98">
        <v>2</v>
      </c>
      <c r="G115" s="99">
        <f>E115/F115</f>
        <v>85.5</v>
      </c>
      <c r="H115" s="4"/>
      <c r="I115" s="4"/>
      <c r="J115" s="4"/>
      <c r="K115" s="4"/>
      <c r="L115" s="4"/>
      <c r="M115" s="4"/>
      <c r="N115" s="4"/>
      <c r="O115" s="4"/>
    </row>
    <row r="116" spans="1:15" ht="20.25">
      <c r="A116" s="101">
        <f>A115+1</f>
        <v>110</v>
      </c>
      <c r="B116" s="102" t="s">
        <v>794</v>
      </c>
      <c r="C116" s="102" t="s">
        <v>41</v>
      </c>
      <c r="D116" s="102" t="s">
        <v>0</v>
      </c>
      <c r="E116" s="103">
        <v>254</v>
      </c>
      <c r="F116" s="104">
        <v>3</v>
      </c>
      <c r="G116" s="105">
        <f>E116/F116</f>
        <v>84.66666666666667</v>
      </c>
      <c r="H116" s="4"/>
      <c r="I116" s="4"/>
      <c r="J116" s="4"/>
      <c r="K116" s="4"/>
      <c r="L116" s="4"/>
      <c r="M116" s="4"/>
      <c r="N116" s="4"/>
      <c r="O116" s="4"/>
    </row>
    <row r="117" spans="1:7" ht="20.25">
      <c r="A117" s="106">
        <f>A116+1</f>
        <v>111</v>
      </c>
      <c r="B117" s="96" t="s">
        <v>585</v>
      </c>
      <c r="C117" s="96" t="s">
        <v>75</v>
      </c>
      <c r="D117" s="96" t="s">
        <v>0</v>
      </c>
      <c r="E117" s="97">
        <v>250</v>
      </c>
      <c r="F117" s="98">
        <v>3</v>
      </c>
      <c r="G117" s="99">
        <f>E117/F117</f>
        <v>83.33333333333333</v>
      </c>
    </row>
    <row r="118" spans="1:7" ht="20.25">
      <c r="A118" s="106">
        <f>A117+1</f>
        <v>112</v>
      </c>
      <c r="B118" s="96" t="s">
        <v>854</v>
      </c>
      <c r="C118" s="96" t="s">
        <v>53</v>
      </c>
      <c r="D118" s="96" t="s">
        <v>27</v>
      </c>
      <c r="E118" s="97">
        <v>247</v>
      </c>
      <c r="F118" s="98">
        <v>3</v>
      </c>
      <c r="G118" s="99">
        <f>E118/F118</f>
        <v>82.33333333333333</v>
      </c>
    </row>
  </sheetData>
  <mergeCells count="3">
    <mergeCell ref="A1:G1"/>
    <mergeCell ref="A3:G3"/>
    <mergeCell ref="A4:G4"/>
  </mergeCells>
  <printOptions/>
  <pageMargins left="0.57" right="0.36" top="0.57" bottom="0.49" header="0.59" footer="0.37"/>
  <pageSetup fitToHeight="2" fitToWidth="1" horizontalDpi="300" verticalDpi="3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Q98"/>
  <sheetViews>
    <sheetView workbookViewId="0" topLeftCell="A1">
      <selection activeCell="B17" sqref="B17"/>
    </sheetView>
  </sheetViews>
  <sheetFormatPr defaultColWidth="11.421875" defaultRowHeight="12.75"/>
  <cols>
    <col min="1" max="1" width="6.140625" style="0" customWidth="1"/>
    <col min="2" max="2" width="33.421875" style="0" customWidth="1"/>
    <col min="3" max="3" width="23.421875" style="0" customWidth="1"/>
    <col min="4" max="4" width="3.28125" style="0" customWidth="1"/>
    <col min="5" max="5" width="10.421875" style="0" customWidth="1"/>
    <col min="6" max="6" width="6.140625" style="0" customWidth="1"/>
    <col min="7" max="7" width="13.28125" style="0" customWidth="1"/>
    <col min="8" max="8" width="5.00390625" style="0" customWidth="1"/>
    <col min="9" max="16384" width="9.140625" style="0" customWidth="1"/>
  </cols>
  <sheetData>
    <row r="1" spans="1:17" ht="37.5">
      <c r="A1" s="244" t="s">
        <v>25</v>
      </c>
      <c r="B1" s="171"/>
      <c r="C1" s="171"/>
      <c r="D1" s="171"/>
      <c r="E1" s="171"/>
      <c r="F1" s="171"/>
      <c r="G1" s="171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85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6.25" customHeight="1">
      <c r="A3" s="245" t="s">
        <v>877</v>
      </c>
      <c r="B3" s="246"/>
      <c r="C3" s="246"/>
      <c r="D3" s="246"/>
      <c r="E3" s="246"/>
      <c r="F3" s="246"/>
      <c r="G3" s="246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247" t="s">
        <v>15</v>
      </c>
      <c r="B4" s="248"/>
      <c r="C4" s="248"/>
      <c r="D4" s="248"/>
      <c r="E4" s="248"/>
      <c r="F4" s="248"/>
      <c r="G4" s="248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 customHeight="1">
      <c r="A5" s="86" t="s">
        <v>11</v>
      </c>
      <c r="B5" s="86" t="s">
        <v>12</v>
      </c>
      <c r="C5" s="86" t="s">
        <v>13</v>
      </c>
      <c r="D5" s="86"/>
      <c r="E5" s="87" t="s">
        <v>1</v>
      </c>
      <c r="F5" s="88" t="s">
        <v>14</v>
      </c>
      <c r="G5" s="88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89"/>
      <c r="B6" s="89"/>
      <c r="C6" s="89"/>
      <c r="D6" s="89"/>
      <c r="E6" s="90"/>
      <c r="F6" s="91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1" customHeight="1">
      <c r="A7" s="106">
        <f aca="true" t="shared" si="0" ref="A7:A38">A6+1</f>
        <v>1</v>
      </c>
      <c r="B7" s="96" t="s">
        <v>107</v>
      </c>
      <c r="C7" s="96" t="s">
        <v>130</v>
      </c>
      <c r="D7" s="116"/>
      <c r="E7" s="97">
        <v>1546</v>
      </c>
      <c r="F7" s="98">
        <v>9</v>
      </c>
      <c r="G7" s="99">
        <f aca="true" t="shared" si="1" ref="G7:G88">E7/F7</f>
        <v>171.77777777777777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1" customHeight="1">
      <c r="A8" s="106">
        <f t="shared" si="0"/>
        <v>2</v>
      </c>
      <c r="B8" s="96" t="s">
        <v>65</v>
      </c>
      <c r="C8" s="96" t="s">
        <v>130</v>
      </c>
      <c r="D8" s="96"/>
      <c r="E8" s="97">
        <v>480</v>
      </c>
      <c r="F8" s="98">
        <v>3</v>
      </c>
      <c r="G8" s="99">
        <f t="shared" si="1"/>
        <v>160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" customHeight="1">
      <c r="A9" s="101">
        <f t="shared" si="0"/>
        <v>3</v>
      </c>
      <c r="B9" s="102" t="s">
        <v>227</v>
      </c>
      <c r="C9" s="102" t="s">
        <v>103</v>
      </c>
      <c r="D9" s="102"/>
      <c r="E9" s="103">
        <v>480</v>
      </c>
      <c r="F9" s="104">
        <v>3</v>
      </c>
      <c r="G9" s="105">
        <f t="shared" si="1"/>
        <v>160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" customHeight="1">
      <c r="A10" s="106">
        <f t="shared" si="0"/>
        <v>4</v>
      </c>
      <c r="B10" s="96" t="s">
        <v>418</v>
      </c>
      <c r="C10" s="96" t="s">
        <v>54</v>
      </c>
      <c r="D10" s="96" t="s">
        <v>27</v>
      </c>
      <c r="E10" s="97">
        <v>4704</v>
      </c>
      <c r="F10" s="98">
        <v>30</v>
      </c>
      <c r="G10" s="99">
        <f t="shared" si="1"/>
        <v>156.8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106">
        <f t="shared" si="0"/>
        <v>5</v>
      </c>
      <c r="B11" s="96" t="s">
        <v>111</v>
      </c>
      <c r="C11" s="96" t="s">
        <v>130</v>
      </c>
      <c r="D11" s="115"/>
      <c r="E11" s="97">
        <v>468</v>
      </c>
      <c r="F11" s="98">
        <v>3</v>
      </c>
      <c r="G11" s="99">
        <f t="shared" si="1"/>
        <v>156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1" customHeight="1">
      <c r="A12" s="106">
        <f t="shared" si="0"/>
        <v>6</v>
      </c>
      <c r="B12" s="96" t="s">
        <v>102</v>
      </c>
      <c r="C12" s="96" t="s">
        <v>130</v>
      </c>
      <c r="D12" s="96"/>
      <c r="E12" s="97">
        <v>4210</v>
      </c>
      <c r="F12" s="98">
        <v>27</v>
      </c>
      <c r="G12" s="99">
        <f t="shared" si="1"/>
        <v>155.92592592592592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" customHeight="1">
      <c r="A13" s="106">
        <f t="shared" si="0"/>
        <v>7</v>
      </c>
      <c r="B13" s="96" t="s">
        <v>185</v>
      </c>
      <c r="C13" s="96" t="s">
        <v>132</v>
      </c>
      <c r="D13" s="115" t="s">
        <v>27</v>
      </c>
      <c r="E13" s="97">
        <v>7873</v>
      </c>
      <c r="F13" s="98">
        <v>51</v>
      </c>
      <c r="G13" s="99">
        <f t="shared" si="1"/>
        <v>154.37254901960785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" customHeight="1">
      <c r="A14" s="106">
        <f t="shared" si="0"/>
        <v>8</v>
      </c>
      <c r="B14" s="96" t="s">
        <v>471</v>
      </c>
      <c r="C14" s="96" t="s">
        <v>54</v>
      </c>
      <c r="D14" s="96"/>
      <c r="E14" s="97">
        <v>1385</v>
      </c>
      <c r="F14" s="98">
        <v>9</v>
      </c>
      <c r="G14" s="99">
        <f t="shared" si="1"/>
        <v>153.88888888888889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customHeight="1">
      <c r="A15" s="106">
        <f t="shared" si="0"/>
        <v>9</v>
      </c>
      <c r="B15" s="96" t="s">
        <v>193</v>
      </c>
      <c r="C15" s="96" t="s">
        <v>134</v>
      </c>
      <c r="D15" s="96"/>
      <c r="E15" s="97">
        <v>1836</v>
      </c>
      <c r="F15" s="98">
        <v>12</v>
      </c>
      <c r="G15" s="99">
        <f t="shared" si="1"/>
        <v>153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" customHeight="1">
      <c r="A16" s="101">
        <f t="shared" si="0"/>
        <v>10</v>
      </c>
      <c r="B16" s="102" t="s">
        <v>182</v>
      </c>
      <c r="C16" s="102" t="s">
        <v>131</v>
      </c>
      <c r="D16" s="102"/>
      <c r="E16" s="103">
        <v>7152</v>
      </c>
      <c r="F16" s="104">
        <v>47</v>
      </c>
      <c r="G16" s="105">
        <f t="shared" si="1"/>
        <v>152.17021276595744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1" customHeight="1">
      <c r="A17" s="106">
        <f t="shared" si="0"/>
        <v>11</v>
      </c>
      <c r="B17" s="96" t="s">
        <v>222</v>
      </c>
      <c r="C17" s="96" t="s">
        <v>130</v>
      </c>
      <c r="D17" s="115"/>
      <c r="E17" s="97">
        <v>2220</v>
      </c>
      <c r="F17" s="98">
        <v>15</v>
      </c>
      <c r="G17" s="99">
        <f t="shared" si="1"/>
        <v>148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" customHeight="1">
      <c r="A18" s="106">
        <f t="shared" si="0"/>
        <v>12</v>
      </c>
      <c r="B18" s="96" t="s">
        <v>402</v>
      </c>
      <c r="C18" s="96" t="s">
        <v>59</v>
      </c>
      <c r="D18" s="96"/>
      <c r="E18" s="97">
        <v>2175</v>
      </c>
      <c r="F18" s="98">
        <v>15</v>
      </c>
      <c r="G18" s="99">
        <f t="shared" si="1"/>
        <v>145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1" customHeight="1">
      <c r="A19" s="106">
        <f t="shared" si="0"/>
        <v>13</v>
      </c>
      <c r="B19" s="96" t="s">
        <v>751</v>
      </c>
      <c r="C19" s="96" t="s">
        <v>59</v>
      </c>
      <c r="D19" s="96"/>
      <c r="E19" s="97">
        <v>433</v>
      </c>
      <c r="F19" s="98">
        <v>3</v>
      </c>
      <c r="G19" s="99">
        <f t="shared" si="1"/>
        <v>144.33333333333334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1" customHeight="1">
      <c r="A20" s="106">
        <f t="shared" si="0"/>
        <v>14</v>
      </c>
      <c r="B20" s="96" t="s">
        <v>752</v>
      </c>
      <c r="C20" s="96" t="s">
        <v>136</v>
      </c>
      <c r="D20" s="96"/>
      <c r="E20" s="97">
        <v>861</v>
      </c>
      <c r="F20" s="98">
        <v>6</v>
      </c>
      <c r="G20" s="99">
        <f t="shared" si="1"/>
        <v>143.5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1" customHeight="1">
      <c r="A21" s="106">
        <f t="shared" si="0"/>
        <v>15</v>
      </c>
      <c r="B21" s="96" t="s">
        <v>264</v>
      </c>
      <c r="C21" s="96" t="s">
        <v>59</v>
      </c>
      <c r="D21" s="96"/>
      <c r="E21" s="97">
        <v>429</v>
      </c>
      <c r="F21" s="98">
        <v>3</v>
      </c>
      <c r="G21" s="99">
        <f t="shared" si="1"/>
        <v>143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1" customHeight="1">
      <c r="A22" s="106">
        <f t="shared" si="0"/>
        <v>16</v>
      </c>
      <c r="B22" s="96" t="s">
        <v>472</v>
      </c>
      <c r="C22" s="96" t="s">
        <v>134</v>
      </c>
      <c r="D22" s="96" t="s">
        <v>27</v>
      </c>
      <c r="E22" s="97">
        <v>426</v>
      </c>
      <c r="F22" s="98">
        <v>3</v>
      </c>
      <c r="G22" s="99">
        <f t="shared" si="1"/>
        <v>142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1" customHeight="1">
      <c r="A23" s="106">
        <f t="shared" si="0"/>
        <v>17</v>
      </c>
      <c r="B23" s="96" t="s">
        <v>68</v>
      </c>
      <c r="C23" s="96" t="s">
        <v>103</v>
      </c>
      <c r="D23" s="96"/>
      <c r="E23" s="97">
        <v>832</v>
      </c>
      <c r="F23" s="98">
        <v>6</v>
      </c>
      <c r="G23" s="99">
        <f t="shared" si="1"/>
        <v>138.66666666666666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0.25">
      <c r="A24" s="106">
        <f t="shared" si="0"/>
        <v>18</v>
      </c>
      <c r="B24" s="96" t="s">
        <v>192</v>
      </c>
      <c r="C24" s="96" t="s">
        <v>134</v>
      </c>
      <c r="D24" s="96"/>
      <c r="E24" s="97">
        <v>7340</v>
      </c>
      <c r="F24" s="98">
        <v>53</v>
      </c>
      <c r="G24" s="99">
        <f t="shared" si="1"/>
        <v>138.49056603773585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0.25">
      <c r="A25" s="106">
        <f t="shared" si="0"/>
        <v>19</v>
      </c>
      <c r="B25" s="96" t="s">
        <v>680</v>
      </c>
      <c r="C25" s="96" t="s">
        <v>134</v>
      </c>
      <c r="D25" s="115"/>
      <c r="E25" s="97">
        <v>1660</v>
      </c>
      <c r="F25" s="98">
        <v>12</v>
      </c>
      <c r="G25" s="99">
        <f t="shared" si="1"/>
        <v>138.33333333333334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0.25">
      <c r="A26" s="101">
        <f t="shared" si="0"/>
        <v>20</v>
      </c>
      <c r="B26" s="102" t="s">
        <v>186</v>
      </c>
      <c r="C26" s="102" t="s">
        <v>132</v>
      </c>
      <c r="D26" s="102" t="s">
        <v>27</v>
      </c>
      <c r="E26" s="103">
        <v>7780</v>
      </c>
      <c r="F26" s="104">
        <v>57</v>
      </c>
      <c r="G26" s="105">
        <f t="shared" si="1"/>
        <v>136.49122807017545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0.25">
      <c r="A27" s="106">
        <f t="shared" si="0"/>
        <v>21</v>
      </c>
      <c r="B27" s="96" t="s">
        <v>792</v>
      </c>
      <c r="C27" s="96" t="s">
        <v>54</v>
      </c>
      <c r="D27" s="115"/>
      <c r="E27" s="97">
        <v>816</v>
      </c>
      <c r="F27" s="98">
        <v>6</v>
      </c>
      <c r="G27" s="99">
        <f t="shared" si="1"/>
        <v>136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0.25">
      <c r="A28" s="106">
        <f t="shared" si="0"/>
        <v>22</v>
      </c>
      <c r="B28" s="96" t="s">
        <v>501</v>
      </c>
      <c r="C28" s="96" t="s">
        <v>134</v>
      </c>
      <c r="D28" s="96"/>
      <c r="E28" s="97">
        <v>407</v>
      </c>
      <c r="F28" s="98">
        <v>3</v>
      </c>
      <c r="G28" s="99">
        <f t="shared" si="1"/>
        <v>135.66666666666666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0.25">
      <c r="A29" s="106">
        <f t="shared" si="0"/>
        <v>23</v>
      </c>
      <c r="B29" s="96" t="s">
        <v>64</v>
      </c>
      <c r="C29" s="96" t="s">
        <v>130</v>
      </c>
      <c r="D29" s="96" t="s">
        <v>27</v>
      </c>
      <c r="E29" s="97">
        <v>405</v>
      </c>
      <c r="F29" s="98">
        <v>3</v>
      </c>
      <c r="G29" s="99">
        <f t="shared" si="1"/>
        <v>135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0.25">
      <c r="A30" s="106">
        <f t="shared" si="0"/>
        <v>24</v>
      </c>
      <c r="B30" s="96" t="s">
        <v>184</v>
      </c>
      <c r="C30" s="96" t="s">
        <v>132</v>
      </c>
      <c r="D30" s="96"/>
      <c r="E30" s="97">
        <v>7691</v>
      </c>
      <c r="F30" s="98">
        <v>57</v>
      </c>
      <c r="G30" s="99">
        <f t="shared" si="1"/>
        <v>134.9298245614035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0.25">
      <c r="A31" s="106">
        <f t="shared" si="0"/>
        <v>25</v>
      </c>
      <c r="B31" s="96" t="s">
        <v>181</v>
      </c>
      <c r="C31" s="96" t="s">
        <v>131</v>
      </c>
      <c r="D31" s="96"/>
      <c r="E31" s="97">
        <v>5523</v>
      </c>
      <c r="F31" s="98">
        <v>41</v>
      </c>
      <c r="G31" s="99">
        <f t="shared" si="1"/>
        <v>134.70731707317074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0.25">
      <c r="A32" s="106">
        <f t="shared" si="0"/>
        <v>26</v>
      </c>
      <c r="B32" s="96" t="s">
        <v>721</v>
      </c>
      <c r="C32" s="96" t="s">
        <v>130</v>
      </c>
      <c r="D32" s="96"/>
      <c r="E32" s="97">
        <v>1188</v>
      </c>
      <c r="F32" s="98">
        <v>9</v>
      </c>
      <c r="G32" s="99">
        <f t="shared" si="1"/>
        <v>132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0.25">
      <c r="A33" s="106">
        <f t="shared" si="0"/>
        <v>27</v>
      </c>
      <c r="B33" s="96" t="s">
        <v>183</v>
      </c>
      <c r="C33" s="96" t="s">
        <v>131</v>
      </c>
      <c r="D33" s="115"/>
      <c r="E33" s="97">
        <v>4863</v>
      </c>
      <c r="F33" s="98">
        <v>37</v>
      </c>
      <c r="G33" s="99">
        <f t="shared" si="1"/>
        <v>131.43243243243242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0.25">
      <c r="A34" s="106">
        <f t="shared" si="0"/>
        <v>28</v>
      </c>
      <c r="B34" s="96" t="s">
        <v>190</v>
      </c>
      <c r="C34" s="96" t="s">
        <v>133</v>
      </c>
      <c r="D34" s="96"/>
      <c r="E34" s="97">
        <v>4173</v>
      </c>
      <c r="F34" s="98">
        <v>32</v>
      </c>
      <c r="G34" s="99">
        <f t="shared" si="1"/>
        <v>130.40625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0.25">
      <c r="A35" s="106">
        <f t="shared" si="0"/>
        <v>29</v>
      </c>
      <c r="B35" s="96" t="s">
        <v>159</v>
      </c>
      <c r="C35" s="96" t="s">
        <v>136</v>
      </c>
      <c r="D35" s="96"/>
      <c r="E35" s="97">
        <v>4685</v>
      </c>
      <c r="F35" s="98">
        <v>36</v>
      </c>
      <c r="G35" s="99">
        <f t="shared" si="1"/>
        <v>130.13888888888889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0.25">
      <c r="A36" s="101">
        <f t="shared" si="0"/>
        <v>30</v>
      </c>
      <c r="B36" s="102" t="s">
        <v>206</v>
      </c>
      <c r="C36" s="102" t="s">
        <v>59</v>
      </c>
      <c r="D36" s="102"/>
      <c r="E36" s="103">
        <v>6625</v>
      </c>
      <c r="F36" s="104">
        <v>51</v>
      </c>
      <c r="G36" s="105">
        <f t="shared" si="1"/>
        <v>129.90196078431373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106">
        <f t="shared" si="0"/>
        <v>31</v>
      </c>
      <c r="B37" s="96" t="s">
        <v>367</v>
      </c>
      <c r="C37" s="96" t="s">
        <v>133</v>
      </c>
      <c r="D37" s="96"/>
      <c r="E37" s="97">
        <v>1553</v>
      </c>
      <c r="F37" s="98">
        <v>12</v>
      </c>
      <c r="G37" s="99">
        <f t="shared" si="1"/>
        <v>129.41666666666666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>
      <c r="A38" s="106">
        <f t="shared" si="0"/>
        <v>32</v>
      </c>
      <c r="B38" s="96" t="s">
        <v>158</v>
      </c>
      <c r="C38" s="96" t="s">
        <v>136</v>
      </c>
      <c r="D38" s="115"/>
      <c r="E38" s="97">
        <v>5693</v>
      </c>
      <c r="F38" s="98">
        <v>44</v>
      </c>
      <c r="G38" s="99">
        <f t="shared" si="1"/>
        <v>129.38636363636363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>
      <c r="A39" s="106">
        <f aca="true" t="shared" si="2" ref="A39:A56">A38+1</f>
        <v>33</v>
      </c>
      <c r="B39" s="96" t="s">
        <v>525</v>
      </c>
      <c r="C39" s="100" t="s">
        <v>136</v>
      </c>
      <c r="D39" s="96"/>
      <c r="E39" s="97">
        <v>387</v>
      </c>
      <c r="F39" s="98">
        <v>3</v>
      </c>
      <c r="G39" s="99">
        <f t="shared" si="1"/>
        <v>129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>
      <c r="A40" s="106">
        <f t="shared" si="2"/>
        <v>34</v>
      </c>
      <c r="B40" s="96" t="s">
        <v>299</v>
      </c>
      <c r="C40" s="96" t="s">
        <v>54</v>
      </c>
      <c r="D40" s="96" t="s">
        <v>27</v>
      </c>
      <c r="E40" s="97">
        <v>4212</v>
      </c>
      <c r="F40" s="98">
        <v>33</v>
      </c>
      <c r="G40" s="99">
        <f t="shared" si="1"/>
        <v>127.63636363636364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0.25">
      <c r="A41" s="106">
        <f t="shared" si="2"/>
        <v>35</v>
      </c>
      <c r="B41" s="96" t="s">
        <v>470</v>
      </c>
      <c r="C41" s="96" t="s">
        <v>103</v>
      </c>
      <c r="D41" s="115"/>
      <c r="E41" s="97">
        <v>764</v>
      </c>
      <c r="F41" s="98">
        <v>6</v>
      </c>
      <c r="G41" s="99">
        <f t="shared" si="1"/>
        <v>127.33333333333333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>
      <c r="A42" s="106">
        <f t="shared" si="2"/>
        <v>36</v>
      </c>
      <c r="B42" s="96" t="s">
        <v>298</v>
      </c>
      <c r="C42" s="96" t="s">
        <v>58</v>
      </c>
      <c r="D42" s="96"/>
      <c r="E42" s="97">
        <v>4320</v>
      </c>
      <c r="F42" s="98">
        <v>34</v>
      </c>
      <c r="G42" s="99">
        <f t="shared" si="1"/>
        <v>127.05882352941177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25">
      <c r="A43" s="106">
        <f t="shared" si="2"/>
        <v>37</v>
      </c>
      <c r="B43" s="96" t="s">
        <v>191</v>
      </c>
      <c r="C43" s="96" t="s">
        <v>134</v>
      </c>
      <c r="D43" s="96"/>
      <c r="E43" s="97">
        <v>4819</v>
      </c>
      <c r="F43" s="98">
        <v>38</v>
      </c>
      <c r="G43" s="99">
        <f t="shared" si="1"/>
        <v>126.8157894736842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25">
      <c r="A44" s="106">
        <f t="shared" si="2"/>
        <v>38</v>
      </c>
      <c r="B44" s="96" t="s">
        <v>583</v>
      </c>
      <c r="C44" s="96" t="s">
        <v>136</v>
      </c>
      <c r="D44" s="96"/>
      <c r="E44" s="97">
        <v>380</v>
      </c>
      <c r="F44" s="98">
        <v>3</v>
      </c>
      <c r="G44" s="99">
        <f t="shared" si="1"/>
        <v>126.66666666666667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0.25">
      <c r="A45" s="106">
        <f t="shared" si="2"/>
        <v>39</v>
      </c>
      <c r="B45" s="96" t="s">
        <v>384</v>
      </c>
      <c r="C45" s="96" t="s">
        <v>130</v>
      </c>
      <c r="D45" s="96" t="s">
        <v>27</v>
      </c>
      <c r="E45" s="97">
        <v>2274</v>
      </c>
      <c r="F45" s="98">
        <v>18</v>
      </c>
      <c r="G45" s="99">
        <f t="shared" si="1"/>
        <v>126.33333333333333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0.25">
      <c r="A46" s="101">
        <f t="shared" si="2"/>
        <v>40</v>
      </c>
      <c r="B46" s="102" t="s">
        <v>157</v>
      </c>
      <c r="C46" s="102" t="s">
        <v>58</v>
      </c>
      <c r="D46" s="102"/>
      <c r="E46" s="103">
        <v>6315</v>
      </c>
      <c r="F46" s="104">
        <v>50</v>
      </c>
      <c r="G46" s="105">
        <f t="shared" si="1"/>
        <v>126.3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0.25">
      <c r="A47" s="106">
        <f t="shared" si="2"/>
        <v>41</v>
      </c>
      <c r="B47" s="96" t="s">
        <v>448</v>
      </c>
      <c r="C47" s="96" t="s">
        <v>129</v>
      </c>
      <c r="D47" s="96"/>
      <c r="E47" s="97">
        <v>755</v>
      </c>
      <c r="F47" s="98">
        <v>6</v>
      </c>
      <c r="G47" s="99">
        <f t="shared" si="1"/>
        <v>125.83333333333333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.25">
      <c r="A48" s="106">
        <f t="shared" si="2"/>
        <v>42</v>
      </c>
      <c r="B48" s="96" t="s">
        <v>499</v>
      </c>
      <c r="C48" s="96" t="s">
        <v>132</v>
      </c>
      <c r="D48" s="96"/>
      <c r="E48" s="97">
        <v>376</v>
      </c>
      <c r="F48" s="98">
        <v>3</v>
      </c>
      <c r="G48" s="99">
        <f t="shared" si="1"/>
        <v>125.33333333333333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>
      <c r="A49" s="106">
        <f t="shared" si="2"/>
        <v>43</v>
      </c>
      <c r="B49" s="96" t="s">
        <v>500</v>
      </c>
      <c r="C49" s="96" t="s">
        <v>133</v>
      </c>
      <c r="D49" s="96"/>
      <c r="E49" s="97">
        <v>1880</v>
      </c>
      <c r="F49" s="98">
        <v>15</v>
      </c>
      <c r="G49" s="99">
        <f t="shared" si="1"/>
        <v>125.33333333333333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>
      <c r="A50" s="106">
        <f t="shared" si="2"/>
        <v>44</v>
      </c>
      <c r="B50" s="96" t="s">
        <v>160</v>
      </c>
      <c r="C50" s="96" t="s">
        <v>136</v>
      </c>
      <c r="D50" s="96"/>
      <c r="E50" s="97">
        <v>2862</v>
      </c>
      <c r="F50" s="98">
        <v>23</v>
      </c>
      <c r="G50" s="99">
        <f t="shared" si="1"/>
        <v>124.43478260869566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>
      <c r="A51" s="106">
        <f t="shared" si="2"/>
        <v>45</v>
      </c>
      <c r="B51" s="96" t="s">
        <v>219</v>
      </c>
      <c r="C51" s="96" t="s">
        <v>103</v>
      </c>
      <c r="D51" s="96"/>
      <c r="E51" s="97">
        <v>6329</v>
      </c>
      <c r="F51" s="98">
        <v>51</v>
      </c>
      <c r="G51" s="99">
        <f t="shared" si="1"/>
        <v>124.09803921568627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>
      <c r="A52" s="106">
        <f t="shared" si="2"/>
        <v>46</v>
      </c>
      <c r="B52" s="96" t="s">
        <v>204</v>
      </c>
      <c r="C52" s="96" t="s">
        <v>59</v>
      </c>
      <c r="D52" s="115" t="s">
        <v>27</v>
      </c>
      <c r="E52" s="97">
        <v>5129</v>
      </c>
      <c r="F52" s="98">
        <v>42</v>
      </c>
      <c r="G52" s="99">
        <f t="shared" si="1"/>
        <v>122.11904761904762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25">
      <c r="A53" s="106">
        <f t="shared" si="2"/>
        <v>47</v>
      </c>
      <c r="B53" s="96" t="s">
        <v>202</v>
      </c>
      <c r="C53" s="96" t="s">
        <v>129</v>
      </c>
      <c r="D53" s="115"/>
      <c r="E53" s="97">
        <v>2558</v>
      </c>
      <c r="F53" s="98">
        <v>21</v>
      </c>
      <c r="G53" s="99">
        <f t="shared" si="1"/>
        <v>121.80952380952381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25">
      <c r="A54" s="106">
        <f t="shared" si="2"/>
        <v>48</v>
      </c>
      <c r="B54" s="96" t="s">
        <v>642</v>
      </c>
      <c r="C54" s="96" t="s">
        <v>136</v>
      </c>
      <c r="D54" s="96"/>
      <c r="E54" s="97">
        <v>727</v>
      </c>
      <c r="F54" s="98">
        <v>6</v>
      </c>
      <c r="G54" s="99">
        <f t="shared" si="1"/>
        <v>121.16666666666667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25">
      <c r="A55" s="106">
        <f t="shared" si="2"/>
        <v>49</v>
      </c>
      <c r="B55" s="96" t="s">
        <v>260</v>
      </c>
      <c r="C55" s="96" t="s">
        <v>129</v>
      </c>
      <c r="D55" s="96"/>
      <c r="E55" s="97">
        <v>242</v>
      </c>
      <c r="F55" s="98">
        <v>2</v>
      </c>
      <c r="G55" s="99">
        <f t="shared" si="1"/>
        <v>121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25">
      <c r="A56" s="101">
        <f t="shared" si="2"/>
        <v>50</v>
      </c>
      <c r="B56" s="102" t="s">
        <v>498</v>
      </c>
      <c r="C56" s="102" t="s">
        <v>130</v>
      </c>
      <c r="D56" s="102"/>
      <c r="E56" s="103">
        <v>3196</v>
      </c>
      <c r="F56" s="104">
        <v>27</v>
      </c>
      <c r="G56" s="105">
        <f t="shared" si="1"/>
        <v>118.37037037037037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25">
      <c r="A57" s="106">
        <f aca="true" t="shared" si="3" ref="A57:A64">A56+1</f>
        <v>51</v>
      </c>
      <c r="B57" s="96" t="s">
        <v>366</v>
      </c>
      <c r="C57" s="96" t="s">
        <v>133</v>
      </c>
      <c r="D57" s="96"/>
      <c r="E57" s="97">
        <v>1404</v>
      </c>
      <c r="F57" s="98">
        <v>12</v>
      </c>
      <c r="G57" s="99">
        <f t="shared" si="1"/>
        <v>117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25">
      <c r="A58" s="106">
        <f t="shared" si="3"/>
        <v>52</v>
      </c>
      <c r="B58" s="96" t="s">
        <v>150</v>
      </c>
      <c r="C58" s="96" t="s">
        <v>59</v>
      </c>
      <c r="D58" s="96" t="s">
        <v>27</v>
      </c>
      <c r="E58" s="97">
        <v>1397</v>
      </c>
      <c r="F58" s="98">
        <v>12</v>
      </c>
      <c r="G58" s="99">
        <f t="shared" si="1"/>
        <v>116.41666666666667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25">
      <c r="A59" s="106">
        <f t="shared" si="3"/>
        <v>53</v>
      </c>
      <c r="B59" s="96" t="s">
        <v>364</v>
      </c>
      <c r="C59" s="96" t="s">
        <v>131</v>
      </c>
      <c r="D59" s="96"/>
      <c r="E59" s="97">
        <v>3259</v>
      </c>
      <c r="F59" s="98">
        <v>28</v>
      </c>
      <c r="G59" s="99">
        <f t="shared" si="1"/>
        <v>116.39285714285714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>
      <c r="A60" s="106">
        <f t="shared" si="3"/>
        <v>54</v>
      </c>
      <c r="B60" s="96" t="s">
        <v>109</v>
      </c>
      <c r="C60" s="96" t="s">
        <v>58</v>
      </c>
      <c r="D60" s="96" t="s">
        <v>27</v>
      </c>
      <c r="E60" s="97">
        <v>5235</v>
      </c>
      <c r="F60" s="98">
        <v>45</v>
      </c>
      <c r="G60" s="99">
        <f t="shared" si="1"/>
        <v>116.33333333333333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25">
      <c r="A61" s="106">
        <f t="shared" si="3"/>
        <v>55</v>
      </c>
      <c r="B61" s="96" t="s">
        <v>187</v>
      </c>
      <c r="C61" s="96" t="s">
        <v>133</v>
      </c>
      <c r="D61" s="115"/>
      <c r="E61" s="97">
        <v>3698</v>
      </c>
      <c r="F61" s="98">
        <v>32</v>
      </c>
      <c r="G61" s="99">
        <f t="shared" si="1"/>
        <v>115.5625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25">
      <c r="A62" s="106">
        <f t="shared" si="3"/>
        <v>56</v>
      </c>
      <c r="B62" s="96" t="s">
        <v>261</v>
      </c>
      <c r="C62" s="96" t="s">
        <v>54</v>
      </c>
      <c r="D62" s="96"/>
      <c r="E62" s="97">
        <v>1715</v>
      </c>
      <c r="F62" s="98">
        <v>15</v>
      </c>
      <c r="G62" s="99">
        <f t="shared" si="1"/>
        <v>114.33333333333333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25">
      <c r="A63" s="106">
        <f t="shared" si="3"/>
        <v>57</v>
      </c>
      <c r="B63" s="96" t="s">
        <v>679</v>
      </c>
      <c r="C63" s="96" t="s">
        <v>59</v>
      </c>
      <c r="D63" s="96"/>
      <c r="E63" s="97">
        <v>340</v>
      </c>
      <c r="F63" s="98">
        <v>3</v>
      </c>
      <c r="G63" s="99">
        <f t="shared" si="1"/>
        <v>113.33333333333333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25">
      <c r="A64" s="106">
        <f t="shared" si="3"/>
        <v>58</v>
      </c>
      <c r="B64" s="96" t="s">
        <v>189</v>
      </c>
      <c r="C64" s="96" t="s">
        <v>133</v>
      </c>
      <c r="D64" s="115"/>
      <c r="E64" s="97">
        <v>2943</v>
      </c>
      <c r="F64" s="98">
        <v>26</v>
      </c>
      <c r="G64" s="99">
        <f t="shared" si="1"/>
        <v>113.1923076923077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25">
      <c r="A65" s="106">
        <f aca="true" t="shared" si="4" ref="A65:A70">A64+1</f>
        <v>59</v>
      </c>
      <c r="B65" s="96" t="s">
        <v>218</v>
      </c>
      <c r="C65" s="96" t="s">
        <v>103</v>
      </c>
      <c r="D65" s="96"/>
      <c r="E65" s="97">
        <v>5744</v>
      </c>
      <c r="F65" s="98">
        <v>51</v>
      </c>
      <c r="G65" s="99">
        <f t="shared" si="1"/>
        <v>112.62745098039215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25">
      <c r="A66" s="101">
        <f t="shared" si="4"/>
        <v>60</v>
      </c>
      <c r="B66" s="102" t="s">
        <v>220</v>
      </c>
      <c r="C66" s="102" t="s">
        <v>130</v>
      </c>
      <c r="D66" s="102"/>
      <c r="E66" s="103">
        <v>670</v>
      </c>
      <c r="F66" s="104">
        <v>6</v>
      </c>
      <c r="G66" s="105">
        <f t="shared" si="1"/>
        <v>111.66666666666667</v>
      </c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0.25">
      <c r="A67" s="106">
        <f t="shared" si="4"/>
        <v>61</v>
      </c>
      <c r="B67" s="96" t="s">
        <v>161</v>
      </c>
      <c r="C67" s="96" t="s">
        <v>136</v>
      </c>
      <c r="D67" s="96"/>
      <c r="E67" s="97">
        <v>4410</v>
      </c>
      <c r="F67" s="98">
        <v>40</v>
      </c>
      <c r="G67" s="99">
        <f t="shared" si="1"/>
        <v>110.25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0.25">
      <c r="A68" s="106">
        <f t="shared" si="4"/>
        <v>62</v>
      </c>
      <c r="B68" s="96" t="s">
        <v>266</v>
      </c>
      <c r="C68" s="96" t="s">
        <v>134</v>
      </c>
      <c r="D68" s="96" t="s">
        <v>27</v>
      </c>
      <c r="E68" s="97">
        <v>4937</v>
      </c>
      <c r="F68" s="98">
        <v>46</v>
      </c>
      <c r="G68" s="99">
        <f t="shared" si="1"/>
        <v>107.32608695652173</v>
      </c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>
      <c r="A69" s="106">
        <f t="shared" si="4"/>
        <v>63</v>
      </c>
      <c r="B69" s="96" t="s">
        <v>887</v>
      </c>
      <c r="C69" s="96" t="s">
        <v>132</v>
      </c>
      <c r="D69" s="115"/>
      <c r="E69" s="97">
        <v>320</v>
      </c>
      <c r="F69" s="98">
        <v>3</v>
      </c>
      <c r="G69" s="99">
        <f t="shared" si="1"/>
        <v>106.66666666666667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>
      <c r="A70" s="106">
        <f t="shared" si="4"/>
        <v>64</v>
      </c>
      <c r="B70" s="96" t="s">
        <v>110</v>
      </c>
      <c r="C70" s="96" t="s">
        <v>58</v>
      </c>
      <c r="D70" s="96" t="s">
        <v>27</v>
      </c>
      <c r="E70" s="97">
        <v>5002</v>
      </c>
      <c r="F70" s="98">
        <v>47</v>
      </c>
      <c r="G70" s="99">
        <f t="shared" si="1"/>
        <v>106.42553191489361</v>
      </c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0.25">
      <c r="A71" s="106">
        <f aca="true" t="shared" si="5" ref="A71:A76">A70+1</f>
        <v>65</v>
      </c>
      <c r="B71" s="96" t="s">
        <v>265</v>
      </c>
      <c r="C71" s="96" t="s">
        <v>103</v>
      </c>
      <c r="D71" s="96" t="s">
        <v>27</v>
      </c>
      <c r="E71" s="97">
        <v>4787</v>
      </c>
      <c r="F71" s="98">
        <v>45</v>
      </c>
      <c r="G71" s="99">
        <f t="shared" si="1"/>
        <v>106.37777777777778</v>
      </c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20.25">
      <c r="A72" s="106">
        <f t="shared" si="5"/>
        <v>66</v>
      </c>
      <c r="B72" s="96" t="s">
        <v>205</v>
      </c>
      <c r="C72" s="96" t="s">
        <v>59</v>
      </c>
      <c r="D72" s="116"/>
      <c r="E72" s="97">
        <v>2551</v>
      </c>
      <c r="F72" s="98">
        <v>24</v>
      </c>
      <c r="G72" s="99">
        <f t="shared" si="1"/>
        <v>106.29166666666667</v>
      </c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20.25">
      <c r="A73" s="106">
        <f t="shared" si="5"/>
        <v>67</v>
      </c>
      <c r="B73" s="96" t="s">
        <v>188</v>
      </c>
      <c r="C73" s="96" t="s">
        <v>133</v>
      </c>
      <c r="D73" s="96"/>
      <c r="E73" s="97">
        <v>3503</v>
      </c>
      <c r="F73" s="98">
        <v>33</v>
      </c>
      <c r="G73" s="99">
        <f t="shared" si="1"/>
        <v>106.15151515151516</v>
      </c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0.25">
      <c r="A74" s="106">
        <f t="shared" si="5"/>
        <v>68</v>
      </c>
      <c r="B74" s="96" t="s">
        <v>221</v>
      </c>
      <c r="C74" s="96" t="s">
        <v>130</v>
      </c>
      <c r="D74" s="96"/>
      <c r="E74" s="97">
        <v>3379</v>
      </c>
      <c r="F74" s="98">
        <v>32</v>
      </c>
      <c r="G74" s="99">
        <f t="shared" si="1"/>
        <v>105.59375</v>
      </c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20.25">
      <c r="A75" s="106">
        <f t="shared" si="5"/>
        <v>69</v>
      </c>
      <c r="B75" s="96" t="s">
        <v>363</v>
      </c>
      <c r="C75" s="96" t="s">
        <v>54</v>
      </c>
      <c r="D75" s="96" t="s">
        <v>27</v>
      </c>
      <c r="E75" s="97">
        <v>623</v>
      </c>
      <c r="F75" s="98">
        <v>6</v>
      </c>
      <c r="G75" s="99">
        <f t="shared" si="1"/>
        <v>103.83333333333333</v>
      </c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20.25">
      <c r="A76" s="101">
        <f t="shared" si="5"/>
        <v>70</v>
      </c>
      <c r="B76" s="102" t="s">
        <v>385</v>
      </c>
      <c r="C76" s="102" t="s">
        <v>130</v>
      </c>
      <c r="D76" s="102" t="s">
        <v>27</v>
      </c>
      <c r="E76" s="103">
        <v>305</v>
      </c>
      <c r="F76" s="104">
        <v>3</v>
      </c>
      <c r="G76" s="105">
        <f t="shared" si="1"/>
        <v>101.66666666666667</v>
      </c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20.25">
      <c r="A77" s="106">
        <f aca="true" t="shared" si="6" ref="A77:A82">A76+1</f>
        <v>71</v>
      </c>
      <c r="B77" s="96" t="s">
        <v>419</v>
      </c>
      <c r="C77" s="96" t="s">
        <v>130</v>
      </c>
      <c r="D77" s="115" t="s">
        <v>27</v>
      </c>
      <c r="E77" s="97">
        <v>603</v>
      </c>
      <c r="F77" s="98">
        <v>6</v>
      </c>
      <c r="G77" s="99">
        <f t="shared" si="1"/>
        <v>100.5</v>
      </c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20.25">
      <c r="A78" s="106">
        <f t="shared" si="6"/>
        <v>72</v>
      </c>
      <c r="B78" s="96" t="s">
        <v>582</v>
      </c>
      <c r="C78" s="96" t="s">
        <v>54</v>
      </c>
      <c r="D78" s="96"/>
      <c r="E78" s="97">
        <v>595</v>
      </c>
      <c r="F78" s="98">
        <v>6</v>
      </c>
      <c r="G78" s="99">
        <f t="shared" si="1"/>
        <v>99.16666666666667</v>
      </c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20.25">
      <c r="A79" s="106">
        <f t="shared" si="6"/>
        <v>73</v>
      </c>
      <c r="B79" s="96" t="s">
        <v>393</v>
      </c>
      <c r="C79" s="96" t="s">
        <v>134</v>
      </c>
      <c r="D79" s="96"/>
      <c r="E79" s="97">
        <v>296</v>
      </c>
      <c r="F79" s="98">
        <v>3</v>
      </c>
      <c r="G79" s="99">
        <f t="shared" si="1"/>
        <v>98.66666666666667</v>
      </c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20.25">
      <c r="A80" s="106">
        <f t="shared" si="6"/>
        <v>74</v>
      </c>
      <c r="B80" s="96" t="s">
        <v>263</v>
      </c>
      <c r="C80" s="96" t="s">
        <v>54</v>
      </c>
      <c r="D80" s="96"/>
      <c r="E80" s="97">
        <v>1120</v>
      </c>
      <c r="F80" s="98">
        <v>12</v>
      </c>
      <c r="G80" s="99">
        <f t="shared" si="1"/>
        <v>93.33333333333333</v>
      </c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20.25">
      <c r="A81" s="106">
        <f t="shared" si="6"/>
        <v>75</v>
      </c>
      <c r="B81" s="96" t="s">
        <v>362</v>
      </c>
      <c r="C81" s="96" t="s">
        <v>54</v>
      </c>
      <c r="D81" s="96" t="s">
        <v>27</v>
      </c>
      <c r="E81" s="97">
        <v>2231</v>
      </c>
      <c r="F81" s="98">
        <v>24</v>
      </c>
      <c r="G81" s="99">
        <f t="shared" si="1"/>
        <v>92.95833333333333</v>
      </c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20.25">
      <c r="A82" s="106">
        <f t="shared" si="6"/>
        <v>76</v>
      </c>
      <c r="B82" s="96" t="s">
        <v>309</v>
      </c>
      <c r="C82" s="96" t="s">
        <v>129</v>
      </c>
      <c r="D82" s="96" t="s">
        <v>27</v>
      </c>
      <c r="E82" s="97">
        <v>181</v>
      </c>
      <c r="F82" s="98">
        <v>2</v>
      </c>
      <c r="G82" s="99">
        <f t="shared" si="1"/>
        <v>90.5</v>
      </c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20.25">
      <c r="A83" s="106">
        <f aca="true" t="shared" si="7" ref="A83:A89">A82+1</f>
        <v>77</v>
      </c>
      <c r="B83" s="96" t="s">
        <v>262</v>
      </c>
      <c r="C83" s="96" t="s">
        <v>54</v>
      </c>
      <c r="D83" s="96"/>
      <c r="E83" s="97">
        <v>264</v>
      </c>
      <c r="F83" s="98">
        <v>3</v>
      </c>
      <c r="G83" s="99">
        <f t="shared" si="1"/>
        <v>88</v>
      </c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20.25">
      <c r="A84" s="106">
        <f t="shared" si="7"/>
        <v>78</v>
      </c>
      <c r="B84" s="96" t="s">
        <v>259</v>
      </c>
      <c r="C84" s="96" t="s">
        <v>129</v>
      </c>
      <c r="D84" s="115" t="s">
        <v>27</v>
      </c>
      <c r="E84" s="97">
        <v>915</v>
      </c>
      <c r="F84" s="98">
        <v>11</v>
      </c>
      <c r="G84" s="99">
        <f t="shared" si="1"/>
        <v>83.18181818181819</v>
      </c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20.25">
      <c r="A85" s="106">
        <f t="shared" si="7"/>
        <v>79</v>
      </c>
      <c r="B85" s="96" t="s">
        <v>365</v>
      </c>
      <c r="C85" s="96" t="s">
        <v>134</v>
      </c>
      <c r="D85" s="115"/>
      <c r="E85" s="97">
        <v>76</v>
      </c>
      <c r="F85" s="98">
        <v>1</v>
      </c>
      <c r="G85" s="99">
        <f t="shared" si="1"/>
        <v>76</v>
      </c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20.25">
      <c r="A86" s="101">
        <f t="shared" si="7"/>
        <v>80</v>
      </c>
      <c r="B86" s="102" t="s">
        <v>201</v>
      </c>
      <c r="C86" s="102" t="s">
        <v>129</v>
      </c>
      <c r="D86" s="102" t="s">
        <v>27</v>
      </c>
      <c r="E86" s="103">
        <v>723</v>
      </c>
      <c r="F86" s="104">
        <v>10</v>
      </c>
      <c r="G86" s="105">
        <f t="shared" si="1"/>
        <v>72.3</v>
      </c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20.25">
      <c r="A87" s="106">
        <f t="shared" si="7"/>
        <v>81</v>
      </c>
      <c r="B87" s="96" t="s">
        <v>203</v>
      </c>
      <c r="C87" s="96" t="s">
        <v>129</v>
      </c>
      <c r="D87" s="96" t="s">
        <v>27</v>
      </c>
      <c r="E87" s="97">
        <v>353</v>
      </c>
      <c r="F87" s="98">
        <v>5</v>
      </c>
      <c r="G87" s="99">
        <f t="shared" si="1"/>
        <v>70.6</v>
      </c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20.25">
      <c r="A88" s="106">
        <f t="shared" si="7"/>
        <v>82</v>
      </c>
      <c r="B88" s="96" t="s">
        <v>791</v>
      </c>
      <c r="C88" s="100" t="s">
        <v>58</v>
      </c>
      <c r="D88" s="96"/>
      <c r="E88" s="97">
        <v>60</v>
      </c>
      <c r="F88" s="98">
        <v>1</v>
      </c>
      <c r="G88" s="99">
        <f t="shared" si="1"/>
        <v>60</v>
      </c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20.25">
      <c r="A89" s="106">
        <f t="shared" si="7"/>
        <v>83</v>
      </c>
      <c r="B89" s="96"/>
      <c r="C89" s="100"/>
      <c r="D89" s="116"/>
      <c r="E89" s="97"/>
      <c r="F89" s="98"/>
      <c r="G89" s="99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20.25">
      <c r="A90" s="106">
        <f>A89+1</f>
        <v>84</v>
      </c>
      <c r="B90" s="96"/>
      <c r="C90" s="100"/>
      <c r="D90" s="96"/>
      <c r="E90" s="97"/>
      <c r="F90" s="98"/>
      <c r="G90" s="99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20.25">
      <c r="A91" s="106"/>
      <c r="B91" s="96"/>
      <c r="C91" s="96"/>
      <c r="D91" s="96"/>
      <c r="E91" s="97"/>
      <c r="F91" s="98"/>
      <c r="G91" s="99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mergeCells count="3">
    <mergeCell ref="A1:G1"/>
    <mergeCell ref="A3:G3"/>
    <mergeCell ref="A4:G4"/>
  </mergeCells>
  <printOptions/>
  <pageMargins left="0.57" right="0.36" top="0.46" bottom="0.49" header="0.59" footer="0.37"/>
  <pageSetup fitToHeight="2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2011-05-02T15:18:13Z</cp:lastPrinted>
  <dcterms:created xsi:type="dcterms:W3CDTF">1996-09-04T14:57:23Z</dcterms:created>
  <dcterms:modified xsi:type="dcterms:W3CDTF">2011-05-14T15:57:01Z</dcterms:modified>
  <cp:category/>
  <cp:version/>
  <cp:contentType/>
  <cp:contentStatus/>
</cp:coreProperties>
</file>